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diaz\Documents\ADMINISTRACION SIGI\VARIOS\PENDIENTES\RT\"/>
    </mc:Choice>
  </mc:AlternateContent>
  <bookViews>
    <workbookView xWindow="0" yWindow="0" windowWidth="28800" windowHeight="10515"/>
  </bookViews>
  <sheets>
    <sheet name="RT03-F25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 l="1"/>
  <c r="H23" i="2" l="1"/>
  <c r="D51" i="2" s="1"/>
  <c r="G23" i="2"/>
  <c r="D50" i="2" s="1"/>
  <c r="F23" i="2"/>
  <c r="D49" i="2" s="1"/>
  <c r="E23" i="2"/>
  <c r="D48" i="2" s="1"/>
  <c r="D23" i="2"/>
  <c r="D47" i="2" s="1"/>
  <c r="H22" i="2"/>
  <c r="G22" i="2"/>
  <c r="F22" i="2"/>
  <c r="E22" i="2"/>
  <c r="D22" i="2"/>
  <c r="H18" i="2"/>
  <c r="D41" i="2" s="1"/>
  <c r="G18" i="2"/>
  <c r="D40" i="2" s="1"/>
  <c r="F18" i="2"/>
  <c r="D39" i="2" s="1"/>
  <c r="E18" i="2"/>
  <c r="D38" i="2" s="1"/>
  <c r="D18" i="2"/>
  <c r="D37" i="2" s="1"/>
  <c r="H17" i="2"/>
  <c r="H25" i="2" s="1"/>
  <c r="G17" i="2"/>
  <c r="G25" i="2" s="1"/>
  <c r="F17" i="2"/>
  <c r="F25" i="2" s="1"/>
  <c r="E17" i="2"/>
  <c r="D25" i="2"/>
  <c r="J22" i="2" l="1"/>
  <c r="E25" i="2"/>
  <c r="J25" i="2" s="1"/>
  <c r="M41" i="2" s="1"/>
  <c r="J17" i="2"/>
  <c r="J29" i="2" s="1"/>
  <c r="J18" i="2"/>
  <c r="J23" i="2"/>
  <c r="J27" i="2" l="1"/>
  <c r="J30" i="2" l="1"/>
  <c r="M16" i="2"/>
  <c r="M24" i="2" l="1"/>
  <c r="C41" i="2"/>
  <c r="C51" i="2" s="1"/>
  <c r="C40" i="2"/>
  <c r="C50" i="2" s="1"/>
  <c r="C39" i="2"/>
  <c r="C49" i="2" s="1"/>
  <c r="C38" i="2"/>
  <c r="C48" i="2" s="1"/>
  <c r="C37" i="2"/>
  <c r="C47" i="2" s="1"/>
  <c r="M32" i="2" l="1"/>
  <c r="M49" i="2" l="1"/>
  <c r="Q41" i="2" l="1"/>
  <c r="Q16" i="2"/>
  <c r="Q24" i="2"/>
  <c r="Q32" i="2"/>
</calcChain>
</file>

<file path=xl/sharedStrings.xml><?xml version="1.0" encoding="utf-8"?>
<sst xmlns="http://schemas.openxmlformats.org/spreadsheetml/2006/main" count="65" uniqueCount="59">
  <si>
    <t>K1</t>
  </si>
  <si>
    <t>K2</t>
  </si>
  <si>
    <t>RANGO</t>
  </si>
  <si>
    <t>METROLOGO 1</t>
  </si>
  <si>
    <t>METROLOGO 2</t>
  </si>
  <si>
    <t>Gran media</t>
  </si>
  <si>
    <t>LSC</t>
  </si>
  <si>
    <t>LIC</t>
  </si>
  <si>
    <t xml:space="preserve"> RANGO</t>
  </si>
  <si>
    <t>K3</t>
  </si>
  <si>
    <t>Numero de Intentos</t>
  </si>
  <si>
    <t>Limites de control</t>
  </si>
  <si>
    <t>CONSTANTES O COEFICIENTES USADOS PARA LOS GRAFICOS DE CONTROL</t>
  </si>
  <si>
    <t>Metrologos</t>
  </si>
  <si>
    <t>Prueba</t>
  </si>
  <si>
    <t>Promedios</t>
  </si>
  <si>
    <t>Medidas</t>
  </si>
  <si>
    <t>% de la Variación del Proceso</t>
  </si>
  <si>
    <t>Repetibilidad (EV)</t>
  </si>
  <si>
    <t>A</t>
  </si>
  <si>
    <t>Prom.</t>
  </si>
  <si>
    <t>R=x_max-x_min</t>
  </si>
  <si>
    <t>Rango</t>
  </si>
  <si>
    <t>B</t>
  </si>
  <si>
    <t>Reproducibilidad (AV)</t>
  </si>
  <si>
    <r>
      <t>D</t>
    </r>
    <r>
      <rPr>
        <vertAlign val="subscript"/>
        <sz val="12"/>
        <color theme="1"/>
        <rFont val="Arial"/>
        <family val="2"/>
      </rPr>
      <t>3</t>
    </r>
  </si>
  <si>
    <r>
      <t>D</t>
    </r>
    <r>
      <rPr>
        <vertAlign val="subscript"/>
        <sz val="12"/>
        <color theme="1"/>
        <rFont val="Arial"/>
        <family val="2"/>
      </rPr>
      <t>4</t>
    </r>
  </si>
  <si>
    <r>
      <rPr>
        <b/>
        <sz val="16"/>
        <color theme="1"/>
        <rFont val="Arial"/>
        <family val="2"/>
      </rPr>
      <t>R</t>
    </r>
    <r>
      <rPr>
        <b/>
        <vertAlign val="subscript"/>
        <sz val="16"/>
        <color theme="1"/>
        <rFont val="Arial"/>
        <family val="2"/>
      </rPr>
      <t>P</t>
    </r>
    <r>
      <rPr>
        <sz val="16"/>
        <color theme="1"/>
        <rFont val="Arial"/>
        <family val="2"/>
      </rPr>
      <t xml:space="preserve"> =</t>
    </r>
  </si>
  <si>
    <t>n = número de piezas</t>
  </si>
  <si>
    <t>r = número de pruebas</t>
  </si>
  <si>
    <t>Diferencia de medias</t>
  </si>
  <si>
    <t>LSC=</t>
  </si>
  <si>
    <t>Repetibilidad y Reproducibilidad (R&amp;R)</t>
  </si>
  <si>
    <t>LIC =</t>
  </si>
  <si>
    <t>GRAFICOS DE CONTROL</t>
  </si>
  <si>
    <t>Partes</t>
  </si>
  <si>
    <t>Variación entre las Partes (PV)</t>
  </si>
  <si>
    <t>%Variación de partes</t>
  </si>
  <si>
    <t>Variación Total (TV)</t>
  </si>
  <si>
    <t>R&amp;R&lt;10%</t>
  </si>
  <si>
    <t>EXCELENTE</t>
  </si>
  <si>
    <t>10xz%&lt;=R&amp;R&lt;=20%</t>
  </si>
  <si>
    <t>BUENO</t>
  </si>
  <si>
    <t>ACEPTABLE</t>
  </si>
  <si>
    <t>R&amp;R&gt;30%</t>
  </si>
  <si>
    <t>NECESITA MEJORAS</t>
  </si>
  <si>
    <t>Conforme al analisis mostrado en prescedencia se concluye que:</t>
  </si>
  <si>
    <t>Proporcionando las siguentes directrices:</t>
  </si>
  <si>
    <t xml:space="preserve">La repetibilidad calculada por un metodo matemático y la reproducibilidad </t>
  </si>
  <si>
    <t>del sistema en las dos componentes analizadas.</t>
  </si>
  <si>
    <t xml:space="preserve">de un sistema  de  medición  permite descomponer  la  variabilidad  </t>
  </si>
  <si>
    <t>ANALISIS DE REPETIBILIDAD Y REPRODUCIBILIDAD</t>
  </si>
  <si>
    <t>CONCLUSIONES</t>
  </si>
  <si>
    <t>de ensayo y de calibración” de la norma NTC-ISO/IEC 17025</t>
  </si>
  <si>
    <t xml:space="preserve">Se interpretan los resultados obtenidos, por medio de los siguientes criterios:
•  Si %R &amp; R &lt; 10% el sistema de medición es aceptable.
•  Si 10% ≤ %R &amp; R &lt; 30% el   sistema   de   medición puede ser aceptable según su uso.
•  Si %R &amp; R &gt; 30% el    sistema    de    medición    es considerado como no aceptable y requiere de mejoras en cuanto al operador, equipo, método, condiciones, etc.
Después  de  analizar  la  información  que  resulta  del estudio de repetibilidad y reproducibilidad, es posible evaluar las causas que originan la variación del sistema o del instrumento:
•  Si la repetibilidad es mayor a la reproducibilidad las posibles causas son: El instrumento necesita mantenimiento, el equipo requiere ser rediseñado para ser más rígido, el montaje o ubicación donde se efectúan las mediciones necesita ser mejorado y/o, existe una variabilidad excesiva entre las partes.
•  Si la reproducibilidad es mayor que la repetibilidad, las  causas  pueden  ser:  
El  metrólogo necesita  mejor entrenamiento en como utilizar y como leer el instrumento, la indicación del instrumento no es clara, No se   han   mantenido   condiciones   de   reproducibilidad (ambientales, procedimientos, etc.) y/o el instrumento de medición presenta deriva.
</t>
  </si>
  <si>
    <t>Mensurando</t>
  </si>
  <si>
    <t>El estudio de Repetibilidad y Reproducibilidad en los Laboratorio de Metrología – de la SIC, se</t>
  </si>
  <si>
    <t xml:space="preserve">efectuan para dar cumplimiento al numeral “5.9 Aseguramiento de la calidad de los resultados </t>
  </si>
  <si>
    <t>HOJA DE CÁLCULODE ANALISIS DE REPETIBILIDAD Y REPRODUCIBILIDAD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</si>
</sst>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b/>
      <i/>
      <sz val="14"/>
      <color theme="1"/>
      <name val="Arial"/>
      <family val="2"/>
    </font>
    <font>
      <b/>
      <sz val="16"/>
      <color theme="1"/>
      <name val="Cambria Math"/>
      <family val="1"/>
    </font>
    <font>
      <sz val="14"/>
      <color theme="1"/>
      <name val="Arial"/>
      <family val="2"/>
    </font>
    <font>
      <vertAlign val="subscript"/>
      <sz val="12"/>
      <color theme="1"/>
      <name val="Arial"/>
      <family val="2"/>
    </font>
    <font>
      <sz val="16"/>
      <color theme="1"/>
      <name val="Arial"/>
      <family val="2"/>
    </font>
    <font>
      <b/>
      <vertAlign val="subscript"/>
      <sz val="16"/>
      <color theme="1"/>
      <name val="Arial"/>
      <family val="2"/>
    </font>
    <font>
      <i/>
      <sz val="18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b/>
      <sz val="12"/>
      <name val="Arial"/>
      <family val="2"/>
    </font>
    <font>
      <i/>
      <sz val="14"/>
      <color theme="1"/>
      <name val="Arial"/>
      <family val="2"/>
    </font>
    <font>
      <i/>
      <sz val="14"/>
      <name val="Arial"/>
      <family val="2"/>
    </font>
    <font>
      <i/>
      <sz val="16"/>
      <color theme="1"/>
      <name val="Arial"/>
      <family val="2"/>
    </font>
    <font>
      <i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rgb="FF002060"/>
      </right>
      <top style="thick">
        <color rgb="FF00000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thick">
        <color rgb="FF000000"/>
      </top>
      <bottom style="medium">
        <color rgb="FF002060"/>
      </bottom>
      <diagonal/>
    </border>
    <border>
      <left/>
      <right style="medium">
        <color rgb="FF002060"/>
      </right>
      <top style="thick">
        <color rgb="FF000000"/>
      </top>
      <bottom style="medium">
        <color rgb="FF002060"/>
      </bottom>
      <diagonal/>
    </border>
    <border>
      <left/>
      <right/>
      <top style="thick">
        <color rgb="FF000000"/>
      </top>
      <bottom style="medium">
        <color rgb="FF0020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 style="thick">
        <color indexed="64"/>
      </left>
      <right style="medium">
        <color rgb="FF002060"/>
      </right>
      <top/>
      <bottom style="thick">
        <color indexed="64"/>
      </bottom>
      <diagonal/>
    </border>
    <border>
      <left style="medium">
        <color rgb="FF002060"/>
      </left>
      <right style="medium">
        <color rgb="FF002060"/>
      </right>
      <top/>
      <bottom style="thick">
        <color indexed="64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thick">
        <color indexed="64"/>
      </bottom>
      <diagonal/>
    </border>
    <border>
      <left/>
      <right style="medium">
        <color rgb="FF002060"/>
      </right>
      <top/>
      <bottom style="thick">
        <color indexed="64"/>
      </bottom>
      <diagonal/>
    </border>
    <border>
      <left/>
      <right style="medium">
        <color rgb="FF000000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rgb="FF002060"/>
      </right>
      <top style="thick">
        <color indexed="64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thick">
        <color indexed="64"/>
      </top>
      <bottom style="medium">
        <color rgb="FF002060"/>
      </bottom>
      <diagonal/>
    </border>
    <border>
      <left/>
      <right/>
      <top style="thick">
        <color indexed="64"/>
      </top>
      <bottom style="medium">
        <color rgb="FF00206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rgb="FF000000"/>
      </right>
      <top style="thick">
        <color indexed="64"/>
      </top>
      <bottom style="medium">
        <color indexed="64"/>
      </bottom>
      <diagonal/>
    </border>
    <border>
      <left/>
      <right style="medium">
        <color rgb="FF000000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rgb="FF000000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ck">
        <color indexed="64"/>
      </right>
      <top style="medium">
        <color rgb="FF000000"/>
      </top>
      <bottom style="medium">
        <color rgb="FF000000"/>
      </bottom>
      <diagonal/>
    </border>
    <border>
      <left style="thick">
        <color indexed="64"/>
      </left>
      <right/>
      <top/>
      <bottom/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indexed="64"/>
      </right>
      <top style="medium">
        <color rgb="FF000000"/>
      </top>
      <bottom style="thick">
        <color rgb="FF000000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4" borderId="0" xfId="0" applyFont="1" applyFill="1"/>
    <xf numFmtId="0" fontId="1" fillId="0" borderId="0" xfId="0" applyFont="1" applyAlignment="1">
      <alignment horizontal="left"/>
    </xf>
    <xf numFmtId="0" fontId="3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0" xfId="0" applyFont="1" applyBorder="1"/>
    <xf numFmtId="0" fontId="4" fillId="0" borderId="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5" borderId="36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40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5" borderId="42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0" fillId="0" borderId="34" xfId="0" applyBorder="1"/>
    <xf numFmtId="0" fontId="0" fillId="5" borderId="46" xfId="0" applyFill="1" applyBorder="1" applyAlignment="1">
      <alignment horizontal="center" vertical="center"/>
    </xf>
    <xf numFmtId="0" fontId="0" fillId="5" borderId="47" xfId="0" applyFill="1" applyBorder="1" applyAlignment="1">
      <alignment horizontal="center" vertical="center"/>
    </xf>
    <xf numFmtId="0" fontId="0" fillId="5" borderId="48" xfId="0" applyFill="1" applyBorder="1" applyAlignment="1">
      <alignment horizontal="center" vertical="center"/>
    </xf>
    <xf numFmtId="0" fontId="0" fillId="5" borderId="49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vertical="center" wrapText="1"/>
    </xf>
    <xf numFmtId="0" fontId="1" fillId="0" borderId="51" xfId="0" applyFont="1" applyBorder="1" applyAlignment="1">
      <alignment vertical="center" wrapText="1"/>
    </xf>
    <xf numFmtId="0" fontId="1" fillId="0" borderId="52" xfId="0" applyFont="1" applyBorder="1" applyAlignment="1">
      <alignment vertical="center" wrapText="1"/>
    </xf>
    <xf numFmtId="0" fontId="1" fillId="0" borderId="53" xfId="0" applyFont="1" applyBorder="1" applyAlignment="1">
      <alignment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54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top" wrapText="1"/>
    </xf>
    <xf numFmtId="0" fontId="6" fillId="0" borderId="7" xfId="0" applyFont="1" applyBorder="1"/>
    <xf numFmtId="0" fontId="1" fillId="0" borderId="55" xfId="0" applyFont="1" applyBorder="1" applyAlignment="1">
      <alignment vertical="center" wrapText="1"/>
    </xf>
    <xf numFmtId="0" fontId="1" fillId="0" borderId="56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top" wrapText="1"/>
    </xf>
    <xf numFmtId="0" fontId="0" fillId="5" borderId="57" xfId="0" applyFill="1" applyBorder="1" applyAlignment="1">
      <alignment horizontal="center" vertical="center"/>
    </xf>
    <xf numFmtId="0" fontId="0" fillId="5" borderId="58" xfId="0" applyFill="1" applyBorder="1" applyAlignment="1">
      <alignment horizontal="center" vertical="center"/>
    </xf>
    <xf numFmtId="0" fontId="0" fillId="5" borderId="59" xfId="0" applyFill="1" applyBorder="1" applyAlignment="1">
      <alignment horizontal="center" vertical="center"/>
    </xf>
    <xf numFmtId="0" fontId="1" fillId="0" borderId="13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7" fillId="6" borderId="6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6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0" borderId="41" xfId="0" applyFont="1" applyBorder="1" applyAlignment="1">
      <alignment vertical="center" wrapText="1"/>
    </xf>
    <xf numFmtId="0" fontId="1" fillId="0" borderId="5" xfId="0" applyFont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top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vertical="center" wrapText="1"/>
    </xf>
    <xf numFmtId="0" fontId="1" fillId="0" borderId="64" xfId="0" applyFont="1" applyBorder="1" applyAlignment="1">
      <alignment vertical="center" wrapText="1"/>
    </xf>
    <xf numFmtId="0" fontId="1" fillId="0" borderId="65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6" borderId="34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 vertical="center"/>
    </xf>
    <xf numFmtId="0" fontId="1" fillId="0" borderId="6" xfId="0" applyFont="1" applyBorder="1"/>
    <xf numFmtId="0" fontId="1" fillId="0" borderId="4" xfId="0" applyFont="1" applyBorder="1"/>
    <xf numFmtId="0" fontId="1" fillId="0" borderId="66" xfId="0" applyFont="1" applyBorder="1" applyAlignment="1">
      <alignment vertical="center" wrapText="1"/>
    </xf>
    <xf numFmtId="0" fontId="1" fillId="0" borderId="62" xfId="0" applyFont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6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9" fillId="0" borderId="68" xfId="0" applyFont="1" applyBorder="1" applyAlignment="1">
      <alignment horizontal="center" vertical="center" wrapText="1"/>
    </xf>
    <xf numFmtId="0" fontId="1" fillId="0" borderId="71" xfId="0" applyFont="1" applyBorder="1" applyAlignment="1">
      <alignment vertical="center" wrapText="1"/>
    </xf>
    <xf numFmtId="0" fontId="1" fillId="0" borderId="74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6" borderId="7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 vertical="center"/>
    </xf>
    <xf numFmtId="0" fontId="1" fillId="0" borderId="76" xfId="0" applyFont="1" applyBorder="1" applyAlignment="1">
      <alignment horizontal="left" vertical="center" wrapText="1"/>
    </xf>
    <xf numFmtId="0" fontId="12" fillId="0" borderId="80" xfId="0" applyFont="1" applyBorder="1" applyAlignment="1">
      <alignment vertical="center" wrapText="1"/>
    </xf>
    <xf numFmtId="0" fontId="12" fillId="0" borderId="8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2" fillId="3" borderId="16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76" xfId="0" applyFont="1" applyBorder="1" applyAlignment="1">
      <alignment horizontal="left" vertical="top" wrapText="1"/>
    </xf>
    <xf numFmtId="0" fontId="12" fillId="2" borderId="2" xfId="0" applyFont="1" applyFill="1" applyBorder="1" applyAlignment="1">
      <alignment horizontal="center"/>
    </xf>
    <xf numFmtId="0" fontId="13" fillId="2" borderId="3" xfId="0" applyFont="1" applyFill="1" applyBorder="1" applyAlignment="1"/>
    <xf numFmtId="0" fontId="13" fillId="2" borderId="4" xfId="0" applyFont="1" applyFill="1" applyBorder="1" applyAlignment="1"/>
    <xf numFmtId="0" fontId="13" fillId="0" borderId="3" xfId="0" applyFont="1" applyBorder="1"/>
    <xf numFmtId="0" fontId="13" fillId="0" borderId="4" xfId="0" applyFont="1" applyBorder="1"/>
    <xf numFmtId="0" fontId="1" fillId="0" borderId="85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Border="1"/>
    <xf numFmtId="0" fontId="13" fillId="0" borderId="16" xfId="0" applyFont="1" applyBorder="1"/>
    <xf numFmtId="0" fontId="1" fillId="6" borderId="85" xfId="0" applyFont="1" applyFill="1" applyBorder="1" applyAlignment="1">
      <alignment horizontal="left" vertical="center" wrapText="1"/>
    </xf>
    <xf numFmtId="0" fontId="13" fillId="0" borderId="2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164" fontId="13" fillId="0" borderId="17" xfId="0" applyNumberFormat="1" applyFont="1" applyBorder="1" applyAlignment="1">
      <alignment horizontal="center"/>
    </xf>
    <xf numFmtId="2" fontId="1" fillId="6" borderId="85" xfId="0" applyNumberFormat="1" applyFont="1" applyFill="1" applyBorder="1" applyAlignment="1">
      <alignment horizontal="left" vertical="center" wrapText="1"/>
    </xf>
    <xf numFmtId="2" fontId="1" fillId="6" borderId="85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13" fillId="0" borderId="0" xfId="0" applyFont="1" applyBorder="1" applyAlignment="1"/>
    <xf numFmtId="0" fontId="3" fillId="3" borderId="86" xfId="0" applyFont="1" applyFill="1" applyBorder="1" applyAlignment="1">
      <alignment horizontal="left" vertical="center" wrapText="1"/>
    </xf>
    <xf numFmtId="0" fontId="1" fillId="3" borderId="76" xfId="0" applyFont="1" applyFill="1" applyBorder="1" applyAlignment="1">
      <alignment vertical="center" wrapText="1"/>
    </xf>
    <xf numFmtId="0" fontId="13" fillId="0" borderId="13" xfId="0" applyFont="1" applyBorder="1"/>
    <xf numFmtId="0" fontId="13" fillId="0" borderId="15" xfId="0" applyFont="1" applyBorder="1"/>
    <xf numFmtId="0" fontId="13" fillId="0" borderId="15" xfId="0" applyFont="1" applyBorder="1" applyAlignment="1"/>
    <xf numFmtId="0" fontId="13" fillId="0" borderId="14" xfId="0" applyFont="1" applyBorder="1"/>
    <xf numFmtId="0" fontId="13" fillId="0" borderId="0" xfId="0" applyFont="1"/>
    <xf numFmtId="0" fontId="13" fillId="0" borderId="2" xfId="0" applyFont="1" applyBorder="1"/>
    <xf numFmtId="0" fontId="13" fillId="0" borderId="3" xfId="0" applyFont="1" applyBorder="1" applyAlignment="1">
      <alignment horizontal="center" vertical="center"/>
    </xf>
    <xf numFmtId="0" fontId="14" fillId="2" borderId="8" xfId="0" applyFont="1" applyFill="1" applyBorder="1" applyAlignment="1">
      <alignment horizontal="center"/>
    </xf>
    <xf numFmtId="0" fontId="13" fillId="2" borderId="18" xfId="0" applyFont="1" applyFill="1" applyBorder="1" applyAlignment="1"/>
    <xf numFmtId="0" fontId="13" fillId="2" borderId="9" xfId="0" applyFont="1" applyFill="1" applyBorder="1" applyAlignment="1"/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165" fontId="13" fillId="0" borderId="1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/>
    </xf>
    <xf numFmtId="0" fontId="7" fillId="0" borderId="0" xfId="0" applyFont="1"/>
    <xf numFmtId="0" fontId="2" fillId="4" borderId="0" xfId="0" applyFont="1" applyFill="1"/>
    <xf numFmtId="0" fontId="1" fillId="4" borderId="0" xfId="0" applyFont="1" applyFill="1" applyAlignment="1">
      <alignment horizontal="left"/>
    </xf>
    <xf numFmtId="0" fontId="18" fillId="4" borderId="0" xfId="0" applyFont="1" applyFill="1" applyBorder="1" applyAlignment="1">
      <alignment vertical="center"/>
    </xf>
    <xf numFmtId="0" fontId="17" fillId="4" borderId="0" xfId="0" applyFont="1" applyFill="1"/>
    <xf numFmtId="0" fontId="17" fillId="4" borderId="0" xfId="0" applyFont="1" applyFill="1" applyBorder="1"/>
    <xf numFmtId="0" fontId="9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/>
    <xf numFmtId="0" fontId="15" fillId="0" borderId="0" xfId="0" applyFont="1" applyBorder="1" applyAlignment="1">
      <alignment vertical="center"/>
    </xf>
    <xf numFmtId="0" fontId="4" fillId="0" borderId="0" xfId="0" applyFont="1"/>
    <xf numFmtId="0" fontId="3" fillId="4" borderId="0" xfId="0" applyFont="1" applyFill="1"/>
    <xf numFmtId="0" fontId="9" fillId="4" borderId="0" xfId="0" applyFont="1" applyFill="1"/>
    <xf numFmtId="0" fontId="9" fillId="4" borderId="0" xfId="0" applyFont="1" applyFill="1" applyAlignment="1">
      <alignment horizontal="left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91" xfId="0" applyFont="1" applyBorder="1" applyAlignment="1">
      <alignment horizontal="center"/>
    </xf>
    <xf numFmtId="0" fontId="1" fillId="0" borderId="9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0" fillId="0" borderId="0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69" xfId="0" applyFont="1" applyBorder="1" applyAlignment="1">
      <alignment vertical="center" wrapText="1"/>
    </xf>
    <xf numFmtId="0" fontId="1" fillId="0" borderId="70" xfId="0" applyFont="1" applyBorder="1" applyAlignment="1">
      <alignment vertical="center" wrapText="1"/>
    </xf>
    <xf numFmtId="0" fontId="1" fillId="0" borderId="86" xfId="0" applyFont="1" applyBorder="1" applyAlignment="1">
      <alignment horizontal="left" vertical="center" wrapText="1"/>
    </xf>
    <xf numFmtId="0" fontId="1" fillId="0" borderId="76" xfId="0" applyFont="1" applyBorder="1" applyAlignment="1">
      <alignment horizontal="left" vertical="center" wrapText="1"/>
    </xf>
    <xf numFmtId="0" fontId="11" fillId="0" borderId="72" xfId="0" applyFont="1" applyBorder="1" applyAlignment="1">
      <alignment vertical="center" wrapText="1"/>
    </xf>
    <xf numFmtId="0" fontId="11" fillId="0" borderId="73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75" xfId="0" applyFont="1" applyBorder="1" applyAlignment="1">
      <alignment horizontal="left" vertical="center" wrapText="1" indent="11"/>
    </xf>
    <xf numFmtId="0" fontId="1" fillId="0" borderId="27" xfId="0" applyFont="1" applyBorder="1" applyAlignment="1">
      <alignment horizontal="left" vertical="center" wrapText="1" indent="11"/>
    </xf>
    <xf numFmtId="0" fontId="5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5" fillId="0" borderId="86" xfId="0" applyFont="1" applyBorder="1" applyAlignment="1">
      <alignment horizontal="left" vertical="center" wrapText="1"/>
    </xf>
    <xf numFmtId="0" fontId="5" fillId="0" borderId="76" xfId="0" applyFont="1" applyBorder="1" applyAlignment="1">
      <alignment horizontal="left" vertical="center" wrapText="1"/>
    </xf>
    <xf numFmtId="0" fontId="12" fillId="0" borderId="9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88" xfId="0" applyFont="1" applyBorder="1" applyAlignment="1">
      <alignment horizontal="left" vertical="center" wrapText="1"/>
    </xf>
    <xf numFmtId="0" fontId="1" fillId="0" borderId="89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9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8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76" xfId="0" applyFont="1" applyBorder="1" applyAlignment="1">
      <alignment horizontal="left" vertical="top" wrapText="1"/>
    </xf>
    <xf numFmtId="0" fontId="3" fillId="0" borderId="8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76" xfId="0" applyFont="1" applyBorder="1" applyAlignment="1">
      <alignment horizontal="left" vertical="center" wrapText="1"/>
    </xf>
    <xf numFmtId="0" fontId="1" fillId="0" borderId="87" xfId="0" applyFont="1" applyBorder="1" applyAlignment="1">
      <alignment horizontal="left" vertical="center" wrapText="1"/>
    </xf>
    <xf numFmtId="0" fontId="1" fillId="0" borderId="73" xfId="0" applyFont="1" applyBorder="1" applyAlignment="1">
      <alignment horizontal="left" vertical="center" wrapText="1"/>
    </xf>
    <xf numFmtId="0" fontId="1" fillId="0" borderId="85" xfId="0" applyFont="1" applyBorder="1" applyAlignment="1">
      <alignment horizontal="left" vertical="center" wrapText="1"/>
    </xf>
    <xf numFmtId="0" fontId="1" fillId="0" borderId="77" xfId="0" applyFont="1" applyBorder="1" applyAlignment="1">
      <alignment vertical="center" wrapText="1"/>
    </xf>
    <xf numFmtId="0" fontId="1" fillId="0" borderId="78" xfId="0" applyFont="1" applyBorder="1" applyAlignment="1">
      <alignment vertical="center" wrapText="1"/>
    </xf>
    <xf numFmtId="0" fontId="1" fillId="0" borderId="79" xfId="0" applyFont="1" applyBorder="1" applyAlignment="1">
      <alignment vertical="center" wrapText="1"/>
    </xf>
    <xf numFmtId="0" fontId="1" fillId="0" borderId="81" xfId="0" applyFont="1" applyBorder="1" applyAlignment="1">
      <alignment vertical="center" wrapText="1"/>
    </xf>
    <xf numFmtId="0" fontId="1" fillId="0" borderId="82" xfId="0" applyFont="1" applyBorder="1" applyAlignment="1">
      <alignment vertical="center" wrapText="1"/>
    </xf>
    <xf numFmtId="0" fontId="1" fillId="0" borderId="83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8"/>
    </mc:Choice>
    <mc:Fallback>
      <c:style val="48"/>
    </mc:Fallback>
  </mc:AlternateContent>
  <c:chart>
    <c:autoTitleDeleted val="0"/>
    <c:plotArea>
      <c:layout/>
      <c:lineChart>
        <c:grouping val="percentStacked"/>
        <c:varyColors val="0"/>
        <c:ser>
          <c:idx val="0"/>
          <c:order val="0"/>
          <c:tx>
            <c:strRef>
              <c:f>'RT03-F25'!$B$36</c:f>
              <c:strCache>
                <c:ptCount val="1"/>
                <c:pt idx="0">
                  <c:v>LIC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pPr>
              <a:solidFill>
                <a:srgbClr val="00B0F0"/>
              </a:solidFill>
              <a:ln w="19050">
                <a:solidFill>
                  <a:srgbClr val="FFC000"/>
                </a:solidFill>
              </a:ln>
            </c:spPr>
          </c:marker>
          <c:val>
            <c:numRef>
              <c:f>'RT03-F25'!$B$37:$B$41</c:f>
              <c:numCache>
                <c:formatCode>General</c:formatCode>
                <c:ptCount val="5"/>
              </c:numCache>
            </c:numRef>
          </c:val>
          <c:smooth val="0"/>
        </c:ser>
        <c:ser>
          <c:idx val="1"/>
          <c:order val="1"/>
          <c:tx>
            <c:strRef>
              <c:f>'RT03-F25'!$C$36</c:f>
              <c:strCache>
                <c:ptCount val="1"/>
                <c:pt idx="0">
                  <c:v>LSC</c:v>
                </c:pt>
              </c:strCache>
            </c:strRef>
          </c:tx>
          <c:val>
            <c:numRef>
              <c:f>'RT03-F25'!$C$37:$C$41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'RT03-F25'!$D$36</c:f>
              <c:strCache>
                <c:ptCount val="1"/>
                <c:pt idx="0">
                  <c:v>RANGO</c:v>
                </c:pt>
              </c:strCache>
            </c:strRef>
          </c:tx>
          <c:val>
            <c:numRef>
              <c:f>'RT03-F25'!$D$37:$D$41</c:f>
              <c:numCache>
                <c:formatCode>0.0000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341536"/>
        <c:axId val="2097340448"/>
      </c:lineChart>
      <c:catAx>
        <c:axId val="2097341536"/>
        <c:scaling>
          <c:orientation val="minMax"/>
        </c:scaling>
        <c:delete val="0"/>
        <c:axPos val="b"/>
        <c:majorTickMark val="out"/>
        <c:minorTickMark val="none"/>
        <c:tickLblPos val="nextTo"/>
        <c:crossAx val="2097340448"/>
        <c:crosses val="autoZero"/>
        <c:auto val="1"/>
        <c:lblAlgn val="ctr"/>
        <c:lblOffset val="100"/>
        <c:noMultiLvlLbl val="0"/>
      </c:catAx>
      <c:valAx>
        <c:axId val="20973404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097341536"/>
        <c:crosses val="autoZero"/>
        <c:crossBetween val="between"/>
      </c:valAx>
    </c:plotArea>
    <c:legend>
      <c:legendPos val="r"/>
      <c:overlay val="0"/>
      <c:spPr>
        <a:ln>
          <a:solidFill>
            <a:srgbClr val="FF0000"/>
          </a:solidFill>
        </a:ln>
      </c:sp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8"/>
    </mc:Choice>
    <mc:Fallback>
      <c:style val="48"/>
    </mc:Fallback>
  </mc:AlternateContent>
  <c:chart>
    <c:autoTitleDeleted val="0"/>
    <c:plotArea>
      <c:layout/>
      <c:lineChart>
        <c:grouping val="percentStacked"/>
        <c:varyColors val="0"/>
        <c:ser>
          <c:idx val="0"/>
          <c:order val="0"/>
          <c:tx>
            <c:strRef>
              <c:f>'RT03-F25'!$B$46</c:f>
              <c:strCache>
                <c:ptCount val="1"/>
                <c:pt idx="0">
                  <c:v>LIC</c:v>
                </c:pt>
              </c:strCache>
            </c:strRef>
          </c:tx>
          <c:marker>
            <c:spPr>
              <a:solidFill>
                <a:srgbClr val="FFC000"/>
              </a:solidFill>
            </c:spPr>
          </c:marker>
          <c:val>
            <c:numRef>
              <c:f>'RT03-F25'!$B$47:$B$51</c:f>
              <c:numCache>
                <c:formatCode>General</c:formatCode>
                <c:ptCount val="5"/>
              </c:numCache>
            </c:numRef>
          </c:val>
          <c:smooth val="0"/>
        </c:ser>
        <c:ser>
          <c:idx val="1"/>
          <c:order val="1"/>
          <c:tx>
            <c:strRef>
              <c:f>'RT03-F25'!$C$46</c:f>
              <c:strCache>
                <c:ptCount val="1"/>
                <c:pt idx="0">
                  <c:v>LSC</c:v>
                </c:pt>
              </c:strCache>
            </c:strRef>
          </c:tx>
          <c:val>
            <c:numRef>
              <c:f>'RT03-F25'!$C$47:$C$51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'RT03-F25'!$D$46</c:f>
              <c:strCache>
                <c:ptCount val="1"/>
                <c:pt idx="0">
                  <c:v> RANGO</c:v>
                </c:pt>
              </c:strCache>
            </c:strRef>
          </c:tx>
          <c:val>
            <c:numRef>
              <c:f>'RT03-F25'!$D$47:$D$51</c:f>
              <c:numCache>
                <c:formatCode>0.000</c:formatCode>
                <c:ptCount val="5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344800"/>
        <c:axId val="2097352960"/>
      </c:lineChart>
      <c:catAx>
        <c:axId val="2097344800"/>
        <c:scaling>
          <c:orientation val="minMax"/>
        </c:scaling>
        <c:delete val="0"/>
        <c:axPos val="b"/>
        <c:majorTickMark val="out"/>
        <c:minorTickMark val="none"/>
        <c:tickLblPos val="nextTo"/>
        <c:crossAx val="2097352960"/>
        <c:crosses val="autoZero"/>
        <c:auto val="1"/>
        <c:lblAlgn val="ctr"/>
        <c:lblOffset val="100"/>
        <c:noMultiLvlLbl val="0"/>
      </c:catAx>
      <c:valAx>
        <c:axId val="20973529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097344800"/>
        <c:crosses val="autoZero"/>
        <c:crossBetween val="between"/>
      </c:valAx>
    </c:plotArea>
    <c:legend>
      <c:legendPos val="r"/>
      <c:overlay val="0"/>
      <c:spPr>
        <a:ln>
          <a:solidFill>
            <a:srgbClr val="FF0000"/>
          </a:solidFill>
        </a:ln>
      </c:sp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file:///\\Abeltran\publico\Logo%20completo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71438</xdr:colOff>
      <xdr:row>14</xdr:row>
      <xdr:rowOff>11907</xdr:rowOff>
    </xdr:from>
    <xdr:ext cx="2083594" cy="3095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1 CuadroTexto"/>
            <xdr:cNvSpPr txBox="1"/>
          </xdr:nvSpPr>
          <xdr:spPr>
            <a:xfrm>
              <a:off x="8901113" y="2812257"/>
              <a:ext cx="2083594" cy="3095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es-CO" sz="14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𝑬𝑽</m:t>
                    </m:r>
                    <m:r>
                      <a:rPr lang="es-CO" sz="14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b>
                      <m:sSubPr>
                        <m:ctrlP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𝑲</m:t>
                        </m:r>
                      </m:e>
                      <m:sub>
                        <m: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𝟏</m:t>
                        </m:r>
                      </m:sub>
                    </m:sSub>
                    <m:r>
                      <a:rPr lang="es-CO" sz="14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acc>
                      <m:accPr>
                        <m:chr m:val="̿"/>
                        <m:ctrlP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accPr>
                      <m:e>
                        <m: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𝑹</m:t>
                        </m:r>
                      </m:e>
                    </m:acc>
                  </m:oMath>
                </m:oMathPara>
              </a14:m>
              <a:endParaRPr lang="es-CO">
                <a:effectLst/>
              </a:endParaRPr>
            </a:p>
            <a:p>
              <a:endParaRPr lang="es-CO" sz="1100"/>
            </a:p>
          </xdr:txBody>
        </xdr:sp>
      </mc:Choice>
      <mc:Fallback xmlns="">
        <xdr:sp macro="" textlink="">
          <xdr:nvSpPr>
            <xdr:cNvPr id="4" name="1 CuadroTexto"/>
            <xdr:cNvSpPr txBox="1"/>
          </xdr:nvSpPr>
          <xdr:spPr>
            <a:xfrm>
              <a:off x="8901113" y="2812257"/>
              <a:ext cx="2083594" cy="3095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𝑬𝑽=𝑲_𝟏∗𝑹 ̿</a:t>
              </a:r>
              <a:endParaRPr lang="es-CO">
                <a:effectLst/>
              </a:endParaRPr>
            </a:p>
            <a:p>
              <a:endParaRPr lang="es-CO" sz="1100"/>
            </a:p>
          </xdr:txBody>
        </xdr:sp>
      </mc:Fallback>
    </mc:AlternateContent>
    <xdr:clientData/>
  </xdr:oneCellAnchor>
  <xdr:oneCellAnchor>
    <xdr:from>
      <xdr:col>12</xdr:col>
      <xdr:colOff>95250</xdr:colOff>
      <xdr:row>20</xdr:row>
      <xdr:rowOff>244928</xdr:rowOff>
    </xdr:from>
    <xdr:ext cx="2789464" cy="99332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2 CuadroTexto"/>
            <xdr:cNvSpPr txBox="1"/>
          </xdr:nvSpPr>
          <xdr:spPr>
            <a:xfrm>
              <a:off x="8924925" y="5274128"/>
              <a:ext cx="2789464" cy="9933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es-CO" sz="1600" b="0" i="1" baseline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𝐴𝑉</m:t>
                    </m:r>
                    <m:r>
                      <a:rPr lang="es-CO" sz="1600" b="0" i="1" baseline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ad>
                      <m:radPr>
                        <m:degHide m:val="on"/>
                        <m:ctrlPr>
                          <a:rPr lang="es-CO" sz="1600" b="0" i="1" baseline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d>
                          <m:dPr>
                            <m:ctrlPr>
                              <a:rPr lang="es-CO" sz="1600" b="0" i="1" baseline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s-CO" sz="1600" b="0" i="1" baseline="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𝐾</m:t>
                            </m:r>
                            <m:r>
                              <a:rPr lang="es-CO" sz="1600" b="0" i="1" baseline="-25000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2∗ </m:t>
                            </m:r>
                            <m:sSub>
                              <m:sSubPr>
                                <m:ctrlPr>
                                  <a:rPr lang="es-CO" sz="1600" b="0" i="1" baseline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acc>
                                  <m:accPr>
                                    <m:chr m:val="̿"/>
                                    <m:ctrlPr>
                                      <a:rPr lang="es-CO" sz="1600" b="0" i="1" baseline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accPr>
                                  <m:e>
                                    <m:r>
                                      <m:rPr>
                                        <m:sty m:val="p"/>
                                      </m:rPr>
                                      <a:rPr lang="es-CO" sz="1600" b="0" i="0" baseline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x</m:t>
                                    </m:r>
                                  </m:e>
                                </m:acc>
                              </m:e>
                              <m:sub>
                                <m:r>
                                  <a:rPr lang="es-CO" sz="1600" b="0" i="1" baseline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𝑑𝑖</m:t>
                                </m:r>
                                <m:r>
                                  <a:rPr lang="es-CO" sz="1600" b="0" i="1" baseline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𝑓</m:t>
                                </m:r>
                                <m:r>
                                  <a:rPr lang="es-CO" sz="1600" b="0" i="1" baseline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𝑓</m:t>
                                </m:r>
                              </m:sub>
                            </m:sSub>
                          </m:e>
                        </m:d>
                        <m:r>
                          <a:rPr lang="es-CO" sz="1600" b="0" i="1" baseline="30000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2 − </m:t>
                        </m:r>
                        <m:f>
                          <m:fPr>
                            <m:ctrlPr>
                              <a:rPr lang="es-CO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s-CO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𝐸𝑉</m:t>
                            </m:r>
                            <m:r>
                              <a:rPr lang="es-CO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num>
                          <m:den>
                            <m:r>
                              <a:rPr lang="es-CO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𝑛𝑟</m:t>
                            </m:r>
                          </m:den>
                        </m:f>
                      </m:e>
                    </m:rad>
                  </m:oMath>
                </m:oMathPara>
              </a14:m>
              <a:endParaRPr lang="es-CO" sz="1400" b="0" i="1">
                <a:effectLst/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pPr algn="l"/>
              <a:endParaRPr lang="es-CO" sz="1100"/>
            </a:p>
            <a:p>
              <a:pPr algn="l"/>
              <a:endParaRPr lang="es-CO" sz="1100"/>
            </a:p>
          </xdr:txBody>
        </xdr:sp>
      </mc:Choice>
      <mc:Fallback xmlns="">
        <xdr:sp macro="" textlink="">
          <xdr:nvSpPr>
            <xdr:cNvPr id="5" name="2 CuadroTexto"/>
            <xdr:cNvSpPr txBox="1"/>
          </xdr:nvSpPr>
          <xdr:spPr>
            <a:xfrm>
              <a:off x="8924925" y="5274128"/>
              <a:ext cx="2789464" cy="9933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600" b="0" i="0" baseline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𝐴𝑉=√((</a:t>
              </a:r>
              <a:r>
                <a:rPr lang="es-CO" sz="1600" b="0" i="0" baseline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𝐾</a:t>
              </a:r>
              <a:r>
                <a:rPr lang="es-CO" sz="1600" b="0" i="0" baseline="-2500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2∗ </a:t>
              </a:r>
              <a:r>
                <a:rPr lang="es-CO" sz="1600" b="0" i="0" baseline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x ̿_𝑑𝑖</a:t>
              </a:r>
              <a:r>
                <a:rPr lang="es-CO" sz="1600" b="0" i="0" baseline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𝑓</a:t>
              </a:r>
              <a:r>
                <a:rPr lang="es-CO" sz="1600" b="0" i="0" baseline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𝑓 )</a:t>
              </a:r>
              <a:r>
                <a:rPr lang="es-CO" sz="1600" b="0" i="0" baseline="3000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2 − </a:t>
              </a:r>
              <a:r>
                <a:rPr lang="es-CO" sz="16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𝐸𝑉2</a:t>
              </a:r>
              <a:r>
                <a:rPr lang="es-CO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</a:t>
              </a:r>
              <a:r>
                <a:rPr lang="es-CO" sz="16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𝑛𝑟</a:t>
              </a:r>
              <a:r>
                <a:rPr lang="es-CO" sz="1600" b="0" i="0" baseline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s-CO" sz="1400" b="0" i="1">
                <a:effectLst/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pPr algn="l"/>
              <a:endParaRPr lang="es-CO" sz="1100"/>
            </a:p>
            <a:p>
              <a:pPr algn="l"/>
              <a:endParaRPr lang="es-CO" sz="1100"/>
            </a:p>
          </xdr:txBody>
        </xdr:sp>
      </mc:Fallback>
    </mc:AlternateContent>
    <xdr:clientData/>
  </xdr:oneCellAnchor>
  <xdr:oneCellAnchor>
    <xdr:from>
      <xdr:col>12</xdr:col>
      <xdr:colOff>81642</xdr:colOff>
      <xdr:row>29</xdr:row>
      <xdr:rowOff>312963</xdr:rowOff>
    </xdr:from>
    <xdr:ext cx="3687536" cy="36739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3 CuadroTexto"/>
            <xdr:cNvSpPr txBox="1"/>
          </xdr:nvSpPr>
          <xdr:spPr>
            <a:xfrm>
              <a:off x="8911317" y="8599713"/>
              <a:ext cx="3687536" cy="3673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es-CO" sz="14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𝑹</m:t>
                    </m:r>
                    <m:r>
                      <a:rPr lang="es-CO" sz="14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&amp;</m:t>
                    </m:r>
                    <m:r>
                      <a:rPr lang="es-CO" sz="14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𝑹</m:t>
                    </m:r>
                    <m:r>
                      <a:rPr lang="es-CO" sz="14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ad>
                      <m:radPr>
                        <m:degHide m:val="on"/>
                        <m:ctrlP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sSup>
                          <m:sSupPr>
                            <m:ctrlP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𝑬𝑽</m:t>
                            </m:r>
                          </m:e>
                          <m:sup>
                            <m: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sup>
                        </m:sSup>
                        <m: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sSup>
                          <m:sSupPr>
                            <m:ctrlP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𝑨𝑽</m:t>
                            </m:r>
                          </m:e>
                          <m:sup>
                            <m: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sup>
                        </m:sSup>
                        <m: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</m:e>
                    </m:rad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3 CuadroTexto"/>
            <xdr:cNvSpPr txBox="1"/>
          </xdr:nvSpPr>
          <xdr:spPr>
            <a:xfrm>
              <a:off x="8911317" y="8599713"/>
              <a:ext cx="3687536" cy="3673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s-CO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𝑹&amp;𝑹=√(〖𝑬𝑽〗^𝟐+〖𝑨𝑽〗^𝟐  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12</xdr:col>
      <xdr:colOff>190500</xdr:colOff>
      <xdr:row>37</xdr:row>
      <xdr:rowOff>190501</xdr:rowOff>
    </xdr:from>
    <xdr:ext cx="2168556" cy="3114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4 CuadroTexto"/>
            <xdr:cNvSpPr txBox="1"/>
          </xdr:nvSpPr>
          <xdr:spPr>
            <a:xfrm>
              <a:off x="9020175" y="10687051"/>
              <a:ext cx="2168556" cy="311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es-CO" sz="14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𝑷𝑽</m:t>
                    </m:r>
                    <m:r>
                      <a:rPr lang="es-CO" sz="14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s-CO" sz="14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𝑹𝑷</m:t>
                    </m:r>
                    <m:r>
                      <a:rPr lang="es-CO" sz="14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sSub>
                      <m:sSubPr>
                        <m:ctrlP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𝑲</m:t>
                        </m:r>
                      </m:e>
                      <m:sub>
                        <m: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4 CuadroTexto"/>
            <xdr:cNvSpPr txBox="1"/>
          </xdr:nvSpPr>
          <xdr:spPr>
            <a:xfrm>
              <a:off x="9020175" y="10687051"/>
              <a:ext cx="2168556" cy="311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s-CO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𝑷𝑽=𝑹𝑷∗</a:t>
              </a:r>
              <a:r>
                <a:rPr lang="es-CO" sz="14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𝑲</a:t>
              </a:r>
              <a:r>
                <a:rPr lang="es-CO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12</xdr:col>
      <xdr:colOff>312964</xdr:colOff>
      <xdr:row>45</xdr:row>
      <xdr:rowOff>176892</xdr:rowOff>
    </xdr:from>
    <xdr:ext cx="2239735" cy="36739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5 CuadroTexto"/>
            <xdr:cNvSpPr txBox="1"/>
          </xdr:nvSpPr>
          <xdr:spPr>
            <a:xfrm>
              <a:off x="9142639" y="12302217"/>
              <a:ext cx="2239735" cy="3673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es-CO" sz="14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𝑻𝑽</m:t>
                    </m:r>
                    <m:rad>
                      <m:radPr>
                        <m:degHide m:val="on"/>
                        <m:ctrlP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sSup>
                          <m:sSupPr>
                            <m:ctrlP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𝑹</m:t>
                            </m:r>
                            <m: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&amp;</m:t>
                            </m:r>
                            <m: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𝑹</m:t>
                            </m:r>
                          </m:e>
                          <m:sup>
                            <m: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sup>
                        </m:sSup>
                        <m: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sSup>
                          <m:sSupPr>
                            <m:ctrlP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𝑷𝑽</m:t>
                            </m:r>
                          </m:e>
                          <m:sup>
                            <m:r>
                              <a:rPr lang="es-CO" sz="14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sup>
                        </m:sSup>
                        <m:r>
                          <a:rPr lang="es-CO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</m:e>
                    </m:rad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5 CuadroTexto"/>
            <xdr:cNvSpPr txBox="1"/>
          </xdr:nvSpPr>
          <xdr:spPr>
            <a:xfrm>
              <a:off x="9142639" y="12302217"/>
              <a:ext cx="2239735" cy="3673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s-CO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𝑻𝑽√(〖𝑹&amp;𝑹〗^𝟐+〖𝑷𝑽〗^𝟐  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16</xdr:col>
      <xdr:colOff>272143</xdr:colOff>
      <xdr:row>12</xdr:row>
      <xdr:rowOff>95250</xdr:rowOff>
    </xdr:from>
    <xdr:ext cx="2667000" cy="11430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6 CuadroTexto"/>
            <xdr:cNvSpPr txBox="1"/>
          </xdr:nvSpPr>
          <xdr:spPr>
            <a:xfrm>
              <a:off x="13254718" y="2124075"/>
              <a:ext cx="2667000" cy="1143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s-CO" sz="1400" b="0">
                  <a:solidFill>
                    <a:schemeClr val="tx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 </a:t>
              </a:r>
              <a14:m>
                <m:oMath xmlns:m="http://schemas.openxmlformats.org/officeDocument/2006/math">
                  <m:r>
                    <a:rPr lang="es-CO" sz="20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%</m:t>
                  </m:r>
                  <m:r>
                    <a:rPr lang="es-CO" sz="2000" b="1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𝑹𝒆𝒑𝒆𝒕𝒊𝒃𝒊𝒍𝒊𝒅𝒂</m:t>
                  </m:r>
                  <m:r>
                    <a:rPr lang="es-CO" sz="20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𝑑</m:t>
                  </m:r>
                  <m:r>
                    <a:rPr lang="es-CO" sz="20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f>
                    <m:fPr>
                      <m:ctrlPr>
                        <a:rPr lang="es-CO" sz="20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sSub>
                        <m:sSubPr>
                          <m:ctrlPr>
                            <a:rPr lang="es-CO" sz="20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CO" sz="20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𝑲</m:t>
                          </m:r>
                        </m:e>
                        <m:sub>
                          <m:r>
                            <a:rPr lang="es-CO" sz="20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𝟏</m:t>
                          </m:r>
                        </m:sub>
                      </m:sSub>
                      <m:r>
                        <a:rPr lang="es-CO" sz="20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∗</m:t>
                      </m:r>
                      <m:acc>
                        <m:accPr>
                          <m:chr m:val="̿"/>
                          <m:ctrlPr>
                            <a:rPr lang="es-CO" sz="20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accPr>
                        <m:e>
                          <m:r>
                            <a:rPr lang="es-CO" sz="20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𝑹</m:t>
                          </m:r>
                        </m:e>
                      </m:acc>
                    </m:num>
                    <m:den>
                      <m:r>
                        <a:rPr lang="es-CO" sz="20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𝑉𝑇</m:t>
                      </m:r>
                    </m:den>
                  </m:f>
                  <m:r>
                    <a:rPr lang="es-CO" sz="2000" b="0" i="1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∗</m:t>
                  </m:r>
                  <m:r>
                    <a:rPr lang="es-CO" sz="20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100%</m:t>
                  </m:r>
                </m:oMath>
              </a14:m>
              <a:endParaRPr lang="es-CO" sz="1600">
                <a:effectLst/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9" name="6 CuadroTexto"/>
            <xdr:cNvSpPr txBox="1"/>
          </xdr:nvSpPr>
          <xdr:spPr>
            <a:xfrm>
              <a:off x="13254718" y="2124075"/>
              <a:ext cx="2667000" cy="1143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s-CO" sz="1400" b="0">
                  <a:solidFill>
                    <a:schemeClr val="tx1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 </a:t>
              </a:r>
              <a:r>
                <a:rPr lang="es-CO" sz="2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%</a:t>
              </a:r>
              <a:r>
                <a:rPr lang="es-CO" sz="2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𝑹𝒆𝒑𝒆𝒕𝒊𝒃𝒊𝒍𝒊𝒅𝒂</a:t>
              </a:r>
              <a:r>
                <a:rPr lang="es-CO" sz="2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𝑑=(</a:t>
              </a:r>
              <a:r>
                <a:rPr lang="es-CO" sz="2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𝑲_𝟏∗𝑹 ̿</a:t>
              </a:r>
              <a:r>
                <a:rPr lang="es-CO" sz="2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)/𝑉𝑇</a:t>
              </a:r>
              <a:r>
                <a:rPr lang="es-CO" sz="20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∗</a:t>
              </a:r>
              <a:r>
                <a:rPr lang="es-CO" sz="2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100%</a:t>
              </a:r>
              <a:endParaRPr lang="es-CO" sz="1600">
                <a:effectLst/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16</xdr:col>
      <xdr:colOff>40821</xdr:colOff>
      <xdr:row>19</xdr:row>
      <xdr:rowOff>81642</xdr:rowOff>
    </xdr:from>
    <xdr:ext cx="3048001" cy="14967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13 CuadroTexto"/>
            <xdr:cNvSpPr txBox="1"/>
          </xdr:nvSpPr>
          <xdr:spPr>
            <a:xfrm>
              <a:off x="13023396" y="4691742"/>
              <a:ext cx="3048001" cy="14967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marR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6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%</m:t>
                    </m:r>
                    <m:r>
                      <a:rPr lang="es-CO" sz="16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𝑹𝒆𝒑</m:t>
                    </m:r>
                    <m:r>
                      <a:rPr lang="es-CO" sz="16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𝒓𝒐𝒅𝒖𝒄𝒊</m:t>
                    </m:r>
                    <m:r>
                      <a:rPr lang="es-CO" sz="16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𝒃𝒊𝒍𝒊𝒅𝒂𝒅</m:t>
                    </m:r>
                    <m:r>
                      <a:rPr lang="es-CO" sz="16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ad>
                          <m:radPr>
                            <m:degHide m:val="on"/>
                            <m:ctrlPr>
                              <a:rPr lang="es-CO" sz="1600" b="0" i="1" baseline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radPr>
                          <m:deg/>
                          <m:e>
                            <m:d>
                              <m:dPr>
                                <m:ctrlPr>
                                  <a:rPr lang="es-CO" sz="1600" b="0" i="1" baseline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s-CO" sz="1600" b="0" i="1" baseline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𝐾</m:t>
                                </m:r>
                                <m:r>
                                  <a:rPr lang="es-CO" sz="1600" b="0" i="1" baseline="-250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2∗ </m:t>
                                </m:r>
                                <m:sSub>
                                  <m:sSubPr>
                                    <m:ctrlPr>
                                      <a:rPr lang="es-CO" sz="1600" b="0" i="1" baseline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acc>
                                      <m:accPr>
                                        <m:chr m:val="̿"/>
                                        <m:ctrlPr>
                                          <a:rPr lang="es-CO" sz="1600" b="0" i="1" baseline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accPr>
                                      <m:e>
                                        <m:r>
                                          <m:rPr>
                                            <m:sty m:val="p"/>
                                          </m:rPr>
                                          <a:rPr lang="es-CO" sz="1600" b="0" i="0" baseline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x</m:t>
                                        </m:r>
                                      </m:e>
                                    </m:acc>
                                  </m:e>
                                  <m:sub>
                                    <m:r>
                                      <a:rPr lang="es-CO" sz="1600" b="0" i="1" baseline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𝑑𝑖𝑓𝑓</m:t>
                                    </m:r>
                                  </m:sub>
                                </m:sSub>
                              </m:e>
                            </m:d>
                            <m:r>
                              <a:rPr lang="es-CO" sz="1600" b="0" i="1" baseline="300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2 − </m:t>
                            </m:r>
                            <m:f>
                              <m:fPr>
                                <m:ctrlPr>
                                  <a:rPr lang="es-CO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s-CO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𝐸𝑉</m:t>
                                </m:r>
                                <m:r>
                                  <a:rPr lang="es-CO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num>
                              <m:den>
                                <m:r>
                                  <a:rPr lang="es-CO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𝑛𝑟</m:t>
                                </m:r>
                              </m:den>
                            </m:f>
                          </m:e>
                        </m:rad>
                      </m:num>
                      <m:den>
                        <m:r>
                          <a:rPr lang="es-CO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𝑉𝑇</m:t>
                        </m:r>
                      </m:den>
                    </m:f>
                    <m:r>
                      <a:rPr lang="es-CO" sz="16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∗100%</m:t>
                    </m:r>
                  </m:oMath>
                </m:oMathPara>
              </a14:m>
              <a:endParaRPr lang="es-CO" sz="1600">
                <a:effectLst/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pPr algn="l"/>
              <a:endParaRPr lang="es-CO" sz="1400"/>
            </a:p>
          </xdr:txBody>
        </xdr:sp>
      </mc:Choice>
      <mc:Fallback xmlns="">
        <xdr:sp macro="" textlink="">
          <xdr:nvSpPr>
            <xdr:cNvPr id="10" name="13 CuadroTexto"/>
            <xdr:cNvSpPr txBox="1"/>
          </xdr:nvSpPr>
          <xdr:spPr>
            <a:xfrm>
              <a:off x="13023396" y="4691742"/>
              <a:ext cx="3048001" cy="14967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marR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%</a:t>
              </a:r>
              <a:r>
                <a:rPr lang="es-CO" sz="16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𝑹𝒆𝒑</a:t>
              </a:r>
              <a:r>
                <a:rPr lang="es-CO" sz="16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𝒓𝒐𝒅𝒖𝒄𝒊</a:t>
              </a:r>
              <a:r>
                <a:rPr lang="es-CO" sz="16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𝒃𝒊𝒍𝒊𝒅𝒂𝒅</a:t>
              </a:r>
              <a:r>
                <a:rPr lang="es-CO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es-CO" sz="1600" b="0" i="0" baseline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√((𝐾</a:t>
              </a:r>
              <a:r>
                <a:rPr lang="es-CO" sz="1600" b="0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2∗ </a:t>
              </a:r>
              <a:r>
                <a:rPr lang="es-CO" sz="1600" b="0" i="0" baseline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x ̿_𝑑𝑖𝑓𝑓 )</a:t>
              </a:r>
              <a:r>
                <a:rPr lang="es-CO" sz="1600" b="0" i="0" baseline="30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2 − </a:t>
              </a:r>
              <a:r>
                <a:rPr lang="es-CO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𝐸𝑉2/𝑛𝑟</a:t>
              </a:r>
              <a:r>
                <a:rPr lang="es-CO" sz="1600" b="0" i="0" baseline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</a:t>
              </a:r>
              <a:r>
                <a:rPr lang="es-CO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𝑉𝑇∗100%</a:t>
              </a:r>
              <a:endParaRPr lang="es-CO" sz="1600">
                <a:effectLst/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pPr algn="l"/>
              <a:endParaRPr lang="es-CO" sz="1400"/>
            </a:p>
          </xdr:txBody>
        </xdr:sp>
      </mc:Fallback>
    </mc:AlternateContent>
    <xdr:clientData/>
  </xdr:oneCellAnchor>
  <xdr:oneCellAnchor>
    <xdr:from>
      <xdr:col>15</xdr:col>
      <xdr:colOff>625929</xdr:colOff>
      <xdr:row>28</xdr:row>
      <xdr:rowOff>217714</xdr:rowOff>
    </xdr:from>
    <xdr:ext cx="3456214" cy="34017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16 CuadroTexto"/>
            <xdr:cNvSpPr txBox="1"/>
          </xdr:nvSpPr>
          <xdr:spPr>
            <a:xfrm>
              <a:off x="12951279" y="8142514"/>
              <a:ext cx="3456214" cy="34017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s-CO" sz="105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r</a:t>
              </a:r>
              <a14:m>
                <m:oMath xmlns:m="http://schemas.openxmlformats.org/officeDocument/2006/math">
                  <m:r>
                    <a:rPr lang="es-CO" sz="1050" b="0" i="1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&amp;</m:t>
                  </m:r>
                  <m:r>
                    <a:rPr lang="es-CO" sz="1050" b="0" i="1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𝑅</m:t>
                  </m:r>
                  <m:r>
                    <a:rPr lang="es-CO" sz="105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rad>
                    <m:radPr>
                      <m:degHide m:val="on"/>
                      <m:ctrlPr>
                        <a:rPr lang="es-CO" sz="105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radPr>
                    <m:deg/>
                    <m:e>
                      <m:r>
                        <a:rPr lang="es-CO" sz="105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%</m:t>
                      </m:r>
                      <m:r>
                        <a:rPr lang="es-CO" sz="105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𝑹𝒆𝒑</m:t>
                      </m:r>
                      <m:r>
                        <a:rPr lang="es-CO" sz="1050" b="1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𝒆</m:t>
                      </m:r>
                      <m:r>
                        <a:rPr lang="es-CO" sz="105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𝒃𝒊𝒍𝒊𝒅𝒂𝒅</m:t>
                      </m:r>
                      <m:r>
                        <a:rPr lang="es-CO" sz="105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r>
                        <a:rPr lang="es-CO" sz="105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%</m:t>
                      </m:r>
                      <m:r>
                        <a:rPr lang="es-CO" sz="105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𝑹𝒆𝒑𝒓𝒐𝒅𝒖𝒄𝒊𝒃𝒊𝒍𝒊𝒅𝒂𝒅</m:t>
                      </m:r>
                      <m:r>
                        <a:rPr lang="es-CO" sz="105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</m:e>
                  </m:rad>
                </m:oMath>
              </a14:m>
              <a:endParaRPr lang="es-CO">
                <a:effectLst/>
              </a:endParaRPr>
            </a:p>
          </xdr:txBody>
        </xdr:sp>
      </mc:Choice>
      <mc:Fallback xmlns="">
        <xdr:sp macro="" textlink="">
          <xdr:nvSpPr>
            <xdr:cNvPr id="11" name="16 CuadroTexto"/>
            <xdr:cNvSpPr txBox="1"/>
          </xdr:nvSpPr>
          <xdr:spPr>
            <a:xfrm>
              <a:off x="12951279" y="8142514"/>
              <a:ext cx="3456214" cy="34017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s-CO" sz="105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r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&amp;𝑅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es-CO" sz="105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√(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%</a:t>
              </a:r>
              <a:r>
                <a:rPr lang="es-CO" sz="105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𝑹𝒆𝒑</a:t>
              </a:r>
              <a:r>
                <a:rPr lang="es-CO" sz="105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𝒆</a:t>
              </a:r>
              <a:r>
                <a:rPr lang="es-CO" sz="105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𝒃𝒊𝒍𝒊𝒅𝒂𝒅+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%</a:t>
              </a:r>
              <a:r>
                <a:rPr lang="es-CO" sz="105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𝑹𝒆𝒑𝒓𝒐𝒅𝒖𝒄𝒊𝒃𝒊𝒍𝒊𝒅𝒂𝒅 )</a:t>
              </a:r>
              <a:endParaRPr lang="es-CO">
                <a:effectLst/>
              </a:endParaRPr>
            </a:p>
          </xdr:txBody>
        </xdr:sp>
      </mc:Fallback>
    </mc:AlternateContent>
    <xdr:clientData/>
  </xdr:oneCellAnchor>
  <xdr:oneCellAnchor>
    <xdr:from>
      <xdr:col>1</xdr:col>
      <xdr:colOff>1673678</xdr:colOff>
      <xdr:row>25</xdr:row>
      <xdr:rowOff>54428</xdr:rowOff>
    </xdr:from>
    <xdr:ext cx="2626179" cy="10885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2435678" y="6893378"/>
              <a:ext cx="2626179" cy="10885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̿"/>
                        <m:ctrlPr>
                          <a:rPr lang="es-CO" sz="12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accPr>
                      <m:e>
                        <m:r>
                          <a:rPr lang="es-CO" sz="12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𝑹</m:t>
                        </m:r>
                      </m:e>
                    </m:acc>
                    <m:r>
                      <a:rPr lang="es-CO" sz="12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6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600" b="1" i="1">
                            <a:latin typeface="Cambria Math" panose="02040503050406030204" pitchFamily="18" charset="0"/>
                          </a:rPr>
                          <m:t>𝟏</m:t>
                        </m:r>
                      </m:num>
                      <m:den>
                        <m:r>
                          <a:rPr lang="es-CO" sz="1600" b="1" i="1">
                            <a:latin typeface="Cambria Math" panose="02040503050406030204" pitchFamily="18" charset="0"/>
                          </a:rPr>
                          <m:t>𝒎</m:t>
                        </m:r>
                      </m:den>
                    </m:f>
                    <m:nary>
                      <m:naryPr>
                        <m:chr m:val="∑"/>
                        <m:ctrlPr>
                          <a:rPr lang="es-CO" sz="1600" b="1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es-CO" sz="1600" b="1" i="1">
                            <a:latin typeface="Cambria Math" panose="02040503050406030204" pitchFamily="18" charset="0"/>
                          </a:rPr>
                          <m:t>𝒊</m:t>
                        </m:r>
                        <m:r>
                          <a:rPr lang="es-CO" sz="1600" b="1" i="1">
                            <a:latin typeface="Cambria Math" panose="02040503050406030204" pitchFamily="18" charset="0"/>
                          </a:rPr>
                          <m:t>=</m:t>
                        </m:r>
                        <m:r>
                          <a:rPr lang="es-CO" sz="1600" b="1" i="1">
                            <a:latin typeface="Cambria Math" panose="02040503050406030204" pitchFamily="18" charset="0"/>
                          </a:rPr>
                          <m:t>𝟏</m:t>
                        </m:r>
                      </m:sub>
                      <m:sup>
                        <m:r>
                          <a:rPr lang="es-CO" sz="1600" b="1" i="1">
                            <a:latin typeface="Cambria Math" panose="02040503050406030204" pitchFamily="18" charset="0"/>
                          </a:rPr>
                          <m:t>𝒏</m:t>
                        </m:r>
                      </m:sup>
                      <m:e>
                        <m:sSub>
                          <m:sSubPr>
                            <m:ctrlPr>
                              <a:rPr lang="es-CO" sz="16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acc>
                              <m:accPr>
                                <m:chr m:val="̅"/>
                                <m:ctrlPr>
                                  <a:rPr lang="es-CO" sz="1600" b="1" i="1">
                                    <a:latin typeface="Cambria Math" panose="02040503050406030204" pitchFamily="18" charset="0"/>
                                  </a:rPr>
                                </m:ctrlPr>
                              </m:accPr>
                              <m:e>
                                <m:r>
                                  <a:rPr lang="es-CO" sz="1600" b="1" i="1">
                                    <a:latin typeface="Cambria Math" panose="02040503050406030204" pitchFamily="18" charset="0"/>
                                  </a:rPr>
                                  <m:t>𝑹</m:t>
                                </m:r>
                              </m:e>
                            </m:acc>
                          </m:e>
                          <m:sub>
                            <m:r>
                              <a:rPr lang="es-CO" sz="1600" b="1" i="1">
                                <a:latin typeface="Cambria Math" panose="02040503050406030204" pitchFamily="18" charset="0"/>
                              </a:rPr>
                              <m:t>𝒊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es-CO" sz="11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2435678" y="6893378"/>
              <a:ext cx="2626179" cy="10885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2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𝑹 ̿</a:t>
              </a:r>
              <a:r>
                <a:rPr lang="es-CO" sz="12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</a:t>
              </a:r>
              <a:r>
                <a:rPr lang="es-CO" sz="1600" b="1" i="0">
                  <a:latin typeface="Cambria Math" panose="02040503050406030204" pitchFamily="18" charset="0"/>
                </a:rPr>
                <a:t>𝟏/𝒎 ∑_(𝒊=𝟏)^𝒏▒𝑹 ̅_𝒊 </a:t>
              </a:r>
              <a:endParaRPr lang="es-CO" sz="11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8</xdr:col>
      <xdr:colOff>185478</xdr:colOff>
      <xdr:row>26</xdr:row>
      <xdr:rowOff>27215</xdr:rowOff>
    </xdr:from>
    <xdr:ext cx="576521" cy="3129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6195753" y="7228115"/>
              <a:ext cx="576521" cy="3129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̿"/>
                        <m:ctrlPr>
                          <a:rPr lang="es-CO" sz="18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accPr>
                      <m:e>
                        <m:r>
                          <a:rPr lang="es-CO" sz="18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𝑹</m:t>
                        </m:r>
                      </m:e>
                    </m:acc>
                    <m:r>
                      <a:rPr lang="es-CO" sz="1800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CO" sz="1800"/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6195753" y="7228115"/>
              <a:ext cx="576521" cy="3129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8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𝑹 ̿</a:t>
              </a:r>
              <a:r>
                <a:rPr lang="es-CO" sz="1800" i="0">
                  <a:latin typeface="Cambria Math" panose="02040503050406030204" pitchFamily="18" charset="0"/>
                </a:rPr>
                <a:t>=</a:t>
              </a:r>
              <a:endParaRPr lang="es-CO" sz="1800"/>
            </a:p>
          </xdr:txBody>
        </xdr:sp>
      </mc:Fallback>
    </mc:AlternateContent>
    <xdr:clientData/>
  </xdr:oneCellAnchor>
  <xdr:oneCellAnchor>
    <xdr:from>
      <xdr:col>1</xdr:col>
      <xdr:colOff>0</xdr:colOff>
      <xdr:row>22</xdr:row>
      <xdr:rowOff>40820</xdr:rowOff>
    </xdr:from>
    <xdr:ext cx="1687286" cy="3129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762000" y="5793920"/>
              <a:ext cx="1687286" cy="3129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600" b="1" i="1">
                        <a:latin typeface="Cambria Math" panose="02040503050406030204" pitchFamily="18" charset="0"/>
                      </a:rPr>
                      <m:t>𝑹</m:t>
                    </m:r>
                    <m:r>
                      <a:rPr lang="es-CO" sz="1600" b="1" i="1" baseline="-25000">
                        <a:latin typeface="Cambria Math" panose="02040503050406030204" pitchFamily="18" charset="0"/>
                      </a:rPr>
                      <m:t>𝑩</m:t>
                    </m:r>
                    <m:r>
                      <a:rPr lang="es-CO" sz="1600" b="1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s-CO" sz="16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600" b="1" i="1">
                            <a:latin typeface="Cambria Math" panose="02040503050406030204" pitchFamily="18" charset="0"/>
                          </a:rPr>
                          <m:t>𝒙</m:t>
                        </m:r>
                      </m:e>
                      <m:sub>
                        <m:r>
                          <a:rPr lang="es-CO" sz="1600" b="1" i="1">
                            <a:latin typeface="Cambria Math" panose="02040503050406030204" pitchFamily="18" charset="0"/>
                          </a:rPr>
                          <m:t>𝒎𝒂𝒙</m:t>
                        </m:r>
                      </m:sub>
                    </m:sSub>
                    <m:r>
                      <a:rPr lang="es-CO" sz="1600" b="1" i="1">
                        <a:latin typeface="Cambria Math" panose="02040503050406030204" pitchFamily="18" charset="0"/>
                      </a:rPr>
                      <m:t>−</m:t>
                    </m:r>
                    <m:sSub>
                      <m:sSubPr>
                        <m:ctrlPr>
                          <a:rPr lang="es-CO" sz="16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600" b="1" i="1">
                            <a:latin typeface="Cambria Math" panose="02040503050406030204" pitchFamily="18" charset="0"/>
                          </a:rPr>
                          <m:t>𝒙</m:t>
                        </m:r>
                      </m:e>
                      <m:sub>
                        <m:r>
                          <a:rPr lang="es-CO" sz="1600" b="1" i="1">
                            <a:latin typeface="Cambria Math" panose="02040503050406030204" pitchFamily="18" charset="0"/>
                          </a:rPr>
                          <m:t>𝒎𝒊𝒏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762000" y="5793920"/>
              <a:ext cx="1687286" cy="3129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600" b="1" i="0">
                  <a:latin typeface="Cambria Math" panose="02040503050406030204" pitchFamily="18" charset="0"/>
                </a:rPr>
                <a:t>𝑹</a:t>
              </a:r>
              <a:r>
                <a:rPr lang="es-CO" sz="1600" b="1" i="0" baseline="-25000">
                  <a:latin typeface="Cambria Math" panose="02040503050406030204" pitchFamily="18" charset="0"/>
                </a:rPr>
                <a:t>𝑩</a:t>
              </a:r>
              <a:r>
                <a:rPr lang="es-CO" sz="1600" b="1" i="0">
                  <a:latin typeface="Cambria Math" panose="02040503050406030204" pitchFamily="18" charset="0"/>
                </a:rPr>
                <a:t>=𝒙_𝒎𝒂𝒙−𝒙_𝒎𝒊𝒏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0</xdr:col>
      <xdr:colOff>489858</xdr:colOff>
      <xdr:row>15</xdr:row>
      <xdr:rowOff>122465</xdr:rowOff>
    </xdr:from>
    <xdr:ext cx="1796143" cy="63726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489858" y="3284765"/>
              <a:ext cx="1796143" cy="6372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sSub>
                          <m:sSubPr>
                            <m:ctrlPr>
                              <a:rPr lang="es-CO" sz="14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CO" sz="1400" b="1" i="1">
                                <a:latin typeface="Cambria Math" panose="02040503050406030204" pitchFamily="18" charset="0"/>
                              </a:rPr>
                              <m:t>𝒙</m:t>
                            </m:r>
                          </m:e>
                          <m:sub>
                            <m:r>
                              <a:rPr lang="es-CO" sz="1400" b="1" i="1">
                                <a:latin typeface="Cambria Math" panose="02040503050406030204" pitchFamily="18" charset="0"/>
                              </a:rPr>
                              <m:t>𝑨</m:t>
                            </m:r>
                          </m:sub>
                        </m:sSub>
                      </m:e>
                    </m:acc>
                    <m:r>
                      <a:rPr lang="es-CO" sz="14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𝟏</m:t>
                        </m:r>
                      </m:num>
                      <m:den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𝒏</m:t>
                        </m:r>
                      </m:den>
                    </m:f>
                    <m:nary>
                      <m:naryPr>
                        <m:chr m:val="∑"/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es-CO" sz="1400" b="1" i="1">
                            <a:latin typeface="Cambria Math" panose="02040503050406030204" pitchFamily="18" charset="0"/>
                          </a:rPr>
                          <m:t>𝒊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=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𝟏</m:t>
                        </m:r>
                      </m:sub>
                      <m:sup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𝒏</m:t>
                        </m:r>
                      </m:sup>
                      <m:e>
                        <m:sSub>
                          <m:sSubPr>
                            <m:ctrlPr>
                              <a:rPr lang="es-CO" sz="14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CO" sz="1400" b="1" i="1">
                                <a:latin typeface="Cambria Math" panose="02040503050406030204" pitchFamily="18" charset="0"/>
                              </a:rPr>
                              <m:t>𝒙</m:t>
                            </m:r>
                          </m:e>
                          <m:sub>
                            <m:r>
                              <a:rPr lang="es-CO" sz="1400" b="1" i="1">
                                <a:latin typeface="Cambria Math" panose="02040503050406030204" pitchFamily="18" charset="0"/>
                              </a:rPr>
                              <m:t>𝑨𝒊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489858" y="3284765"/>
              <a:ext cx="1796143" cy="6372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</a:rPr>
                <a:t>(𝒙_𝑨 ) ̅=𝟏/𝒏 ∑_(𝒊=𝟏)^𝒏▒𝒙_𝑨𝒊 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0</xdr:colOff>
      <xdr:row>17</xdr:row>
      <xdr:rowOff>0</xdr:rowOff>
    </xdr:from>
    <xdr:ext cx="1687286" cy="3129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/>
            <xdr:cNvSpPr txBox="1"/>
          </xdr:nvSpPr>
          <xdr:spPr>
            <a:xfrm>
              <a:off x="762000" y="3886200"/>
              <a:ext cx="1687286" cy="3129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600" b="1" i="1">
                        <a:latin typeface="Cambria Math" panose="02040503050406030204" pitchFamily="18" charset="0"/>
                      </a:rPr>
                      <m:t>𝑹</m:t>
                    </m:r>
                    <m:r>
                      <a:rPr lang="es-CO" sz="1600" b="1" i="1" baseline="-25000">
                        <a:latin typeface="Cambria Math" panose="02040503050406030204" pitchFamily="18" charset="0"/>
                      </a:rPr>
                      <m:t>𝑨</m:t>
                    </m:r>
                    <m:r>
                      <a:rPr lang="es-CO" sz="1600" b="1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s-CO" sz="16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600" b="1" i="1">
                            <a:latin typeface="Cambria Math" panose="02040503050406030204" pitchFamily="18" charset="0"/>
                          </a:rPr>
                          <m:t>𝒙</m:t>
                        </m:r>
                      </m:e>
                      <m:sub>
                        <m:r>
                          <a:rPr lang="es-CO" sz="1600" b="1" i="1">
                            <a:latin typeface="Cambria Math" panose="02040503050406030204" pitchFamily="18" charset="0"/>
                          </a:rPr>
                          <m:t>𝒎𝒂𝒙</m:t>
                        </m:r>
                      </m:sub>
                    </m:sSub>
                    <m:r>
                      <a:rPr lang="es-CO" sz="1600" b="1" i="1">
                        <a:latin typeface="Cambria Math" panose="02040503050406030204" pitchFamily="18" charset="0"/>
                      </a:rPr>
                      <m:t>−</m:t>
                    </m:r>
                    <m:sSub>
                      <m:sSubPr>
                        <m:ctrlPr>
                          <a:rPr lang="es-CO" sz="16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600" b="1" i="1">
                            <a:latin typeface="Cambria Math" panose="02040503050406030204" pitchFamily="18" charset="0"/>
                          </a:rPr>
                          <m:t>𝒙</m:t>
                        </m:r>
                      </m:e>
                      <m:sub>
                        <m:r>
                          <a:rPr lang="es-CO" sz="1600" b="1" i="1">
                            <a:latin typeface="Cambria Math" panose="02040503050406030204" pitchFamily="18" charset="0"/>
                          </a:rPr>
                          <m:t>𝒎𝒊𝒏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6" name="CuadroTexto 15"/>
            <xdr:cNvSpPr txBox="1"/>
          </xdr:nvSpPr>
          <xdr:spPr>
            <a:xfrm>
              <a:off x="762000" y="3886200"/>
              <a:ext cx="1687286" cy="3129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600" b="1" i="0">
                  <a:latin typeface="Cambria Math" panose="02040503050406030204" pitchFamily="18" charset="0"/>
                </a:rPr>
                <a:t>𝑹</a:t>
              </a:r>
              <a:r>
                <a:rPr lang="es-CO" sz="1600" b="1" i="0" baseline="-25000">
                  <a:latin typeface="Cambria Math" panose="02040503050406030204" pitchFamily="18" charset="0"/>
                </a:rPr>
                <a:t>𝑨</a:t>
              </a:r>
              <a:r>
                <a:rPr lang="es-CO" sz="1600" b="1" i="0">
                  <a:latin typeface="Cambria Math" panose="02040503050406030204" pitchFamily="18" charset="0"/>
                </a:rPr>
                <a:t>=𝒙_𝒎𝒂𝒙−𝒙_𝒎𝒊𝒏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8</xdr:col>
      <xdr:colOff>367392</xdr:colOff>
      <xdr:row>17</xdr:row>
      <xdr:rowOff>95250</xdr:rowOff>
    </xdr:from>
    <xdr:ext cx="557893" cy="2130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6377667" y="3981450"/>
              <a:ext cx="557893" cy="2130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es-CO" sz="1400" b="1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𝑹</m:t>
                  </m:r>
                  <m:r>
                    <a:rPr lang="es-CO" sz="1400" b="1" i="1" baseline="-2500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𝑨</m:t>
                  </m:r>
                </m:oMath>
              </a14:m>
              <a:r>
                <a:rPr lang="es-CO" sz="1400"/>
                <a:t>=</a:t>
              </a: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6377667" y="3981450"/>
              <a:ext cx="557893" cy="2130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𝑹</a:t>
              </a:r>
              <a:r>
                <a:rPr lang="es-CO" sz="1400" b="1" i="0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𝑨</a:t>
              </a:r>
              <a:r>
                <a:rPr lang="es-CO" sz="1400"/>
                <a:t>=</a:t>
              </a:r>
            </a:p>
          </xdr:txBody>
        </xdr:sp>
      </mc:Fallback>
    </mc:AlternateContent>
    <xdr:clientData/>
  </xdr:oneCellAnchor>
  <xdr:oneCellAnchor>
    <xdr:from>
      <xdr:col>8</xdr:col>
      <xdr:colOff>272144</xdr:colOff>
      <xdr:row>16</xdr:row>
      <xdr:rowOff>68036</xdr:rowOff>
    </xdr:from>
    <xdr:ext cx="489856" cy="25853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6282419" y="3592286"/>
              <a:ext cx="489856" cy="2585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8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accPr>
                      <m:e>
                        <m:sSub>
                          <m:sSubPr>
                            <m:ctrlPr>
                              <a:rPr lang="es-CO" sz="18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8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𝒙</m:t>
                            </m:r>
                          </m:e>
                          <m:sub>
                            <m:r>
                              <a:rPr lang="es-CO" sz="18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𝑨</m:t>
                            </m:r>
                          </m:sub>
                        </m:sSub>
                      </m:e>
                    </m:acc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6282419" y="3592286"/>
              <a:ext cx="489856" cy="2585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8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(𝒙_𝑨 ) ̅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0</xdr:col>
      <xdr:colOff>476250</xdr:colOff>
      <xdr:row>20</xdr:row>
      <xdr:rowOff>108857</xdr:rowOff>
    </xdr:from>
    <xdr:ext cx="1796143" cy="62365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476250" y="5138057"/>
              <a:ext cx="1796143" cy="6236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sSub>
                          <m:sSubPr>
                            <m:ctrlPr>
                              <a:rPr lang="es-CO" sz="14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CO" sz="1400" b="1" i="1">
                                <a:latin typeface="Cambria Math" panose="02040503050406030204" pitchFamily="18" charset="0"/>
                              </a:rPr>
                              <m:t>𝒙</m:t>
                            </m:r>
                          </m:e>
                          <m:sub>
                            <m:r>
                              <a:rPr lang="es-CO" sz="1400" b="1" i="1">
                                <a:latin typeface="Cambria Math" panose="02040503050406030204" pitchFamily="18" charset="0"/>
                              </a:rPr>
                              <m:t>𝑩</m:t>
                            </m:r>
                          </m:sub>
                        </m:sSub>
                      </m:e>
                    </m:acc>
                    <m:r>
                      <a:rPr lang="es-CO" sz="14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𝟏</m:t>
                        </m:r>
                      </m:num>
                      <m:den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𝒏</m:t>
                        </m:r>
                      </m:den>
                    </m:f>
                    <m:nary>
                      <m:naryPr>
                        <m:chr m:val="∑"/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es-CO" sz="1400" b="1" i="1">
                            <a:latin typeface="Cambria Math" panose="02040503050406030204" pitchFamily="18" charset="0"/>
                          </a:rPr>
                          <m:t>𝒊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=</m:t>
                        </m:r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𝟏</m:t>
                        </m:r>
                      </m:sub>
                      <m:sup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𝒏</m:t>
                        </m:r>
                      </m:sup>
                      <m:e>
                        <m:sSub>
                          <m:sSubPr>
                            <m:ctrlPr>
                              <a:rPr lang="es-CO" sz="14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CO" sz="1400" b="1" i="1">
                                <a:latin typeface="Cambria Math" panose="02040503050406030204" pitchFamily="18" charset="0"/>
                              </a:rPr>
                              <m:t>𝒙</m:t>
                            </m:r>
                          </m:e>
                          <m:sub>
                            <m:r>
                              <a:rPr lang="es-CO" sz="1400" b="1" i="1">
                                <a:latin typeface="Cambria Math" panose="02040503050406030204" pitchFamily="18" charset="0"/>
                              </a:rPr>
                              <m:t>𝑩𝒊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476250" y="5138057"/>
              <a:ext cx="1796143" cy="6236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</a:rPr>
                <a:t>(𝒙_𝑩 ) ̅=𝟏/𝒏 ∑_(𝒊=𝟏)^𝒏▒𝒙_𝑩𝒊 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0</xdr:col>
      <xdr:colOff>761999</xdr:colOff>
      <xdr:row>23</xdr:row>
      <xdr:rowOff>68037</xdr:rowOff>
    </xdr:from>
    <xdr:ext cx="1374321" cy="530678"/>
    <xdr:sp macro="" textlink="">
      <xdr:nvSpPr>
        <xdr:cNvPr id="20" name="CuadroTexto 19"/>
        <xdr:cNvSpPr txBox="1"/>
      </xdr:nvSpPr>
      <xdr:spPr>
        <a:xfrm>
          <a:off x="761999" y="6183087"/>
          <a:ext cx="1374321" cy="530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es-CO" sz="1100" baseline="0"/>
        </a:p>
      </xdr:txBody>
    </xdr:sp>
    <xdr:clientData/>
  </xdr:oneCellAnchor>
  <xdr:oneCellAnchor>
    <xdr:from>
      <xdr:col>8</xdr:col>
      <xdr:colOff>367392</xdr:colOff>
      <xdr:row>22</xdr:row>
      <xdr:rowOff>68036</xdr:rowOff>
    </xdr:from>
    <xdr:ext cx="557893" cy="2402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CuadroTexto 20"/>
            <xdr:cNvSpPr txBox="1"/>
          </xdr:nvSpPr>
          <xdr:spPr>
            <a:xfrm>
              <a:off x="6377667" y="5821136"/>
              <a:ext cx="557893" cy="2402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es-CO" sz="1600" b="1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𝑹</m:t>
                  </m:r>
                  <m:r>
                    <a:rPr lang="es-CO" sz="1600" b="1" i="1" baseline="-2500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𝑩</m:t>
                  </m:r>
                </m:oMath>
              </a14:m>
              <a:r>
                <a:rPr lang="es-CO" sz="1400"/>
                <a:t>=</a:t>
              </a:r>
            </a:p>
          </xdr:txBody>
        </xdr:sp>
      </mc:Choice>
      <mc:Fallback xmlns="">
        <xdr:sp macro="" textlink="">
          <xdr:nvSpPr>
            <xdr:cNvPr id="21" name="CuadroTexto 20"/>
            <xdr:cNvSpPr txBox="1"/>
          </xdr:nvSpPr>
          <xdr:spPr>
            <a:xfrm>
              <a:off x="6377667" y="5821136"/>
              <a:ext cx="557893" cy="2402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6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𝑹</a:t>
              </a:r>
              <a:r>
                <a:rPr lang="es-CO" sz="1600" b="1" i="0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𝑩</a:t>
              </a:r>
              <a:r>
                <a:rPr lang="es-CO" sz="1400"/>
                <a:t>=</a:t>
              </a:r>
            </a:p>
          </xdr:txBody>
        </xdr:sp>
      </mc:Fallback>
    </mc:AlternateContent>
    <xdr:clientData/>
  </xdr:oneCellAnchor>
  <xdr:oneCellAnchor>
    <xdr:from>
      <xdr:col>8</xdr:col>
      <xdr:colOff>272144</xdr:colOff>
      <xdr:row>21</xdr:row>
      <xdr:rowOff>68036</xdr:rowOff>
    </xdr:from>
    <xdr:ext cx="489856" cy="25853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/>
            <xdr:cNvSpPr txBox="1"/>
          </xdr:nvSpPr>
          <xdr:spPr>
            <a:xfrm>
              <a:off x="6282419" y="5459186"/>
              <a:ext cx="489856" cy="2585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8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accPr>
                      <m:e>
                        <m:sSub>
                          <m:sSubPr>
                            <m:ctrlPr>
                              <a:rPr lang="es-CO" sz="18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8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𝒙</m:t>
                            </m:r>
                          </m:e>
                          <m:sub>
                            <m:r>
                              <a:rPr lang="es-CO" sz="18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𝑩</m:t>
                            </m:r>
                          </m:sub>
                        </m:sSub>
                      </m:e>
                    </m:acc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6282419" y="5459186"/>
              <a:ext cx="489856" cy="2585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8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(𝒙_𝑩 ) ̅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1088572</xdr:colOff>
      <xdr:row>24</xdr:row>
      <xdr:rowOff>68035</xdr:rowOff>
    </xdr:from>
    <xdr:ext cx="1238250" cy="4325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/>
            <xdr:cNvSpPr txBox="1"/>
          </xdr:nvSpPr>
          <xdr:spPr>
            <a:xfrm>
              <a:off x="1850572" y="6545035"/>
              <a:ext cx="1238250" cy="4325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s-CO" sz="1600" b="1" i="1">
                          <a:latin typeface="Cambria Math" panose="02040503050406030204" pitchFamily="18" charset="0"/>
                        </a:rPr>
                      </m:ctrlPr>
                    </m:accPr>
                    <m:e>
                      <m:sSub>
                        <m:sSubPr>
                          <m:ctrlPr>
                            <a:rPr lang="es-CO" sz="1600" b="1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s-CO" sz="1600" b="1" i="1">
                              <a:latin typeface="Cambria Math" panose="02040503050406030204" pitchFamily="18" charset="0"/>
                            </a:rPr>
                            <m:t>𝒙</m:t>
                          </m:r>
                        </m:e>
                        <m:sub>
                          <m:r>
                            <a:rPr lang="es-CO" sz="1600" b="1" i="1">
                              <a:latin typeface="Cambria Math" panose="02040503050406030204" pitchFamily="18" charset="0"/>
                            </a:rPr>
                            <m:t>𝑫</m:t>
                          </m:r>
                        </m:sub>
                      </m:sSub>
                    </m:e>
                  </m:acc>
                  <m:r>
                    <a:rPr lang="es-CO" sz="1600" b="1" i="1">
                      <a:latin typeface="Cambria Math" panose="02040503050406030204" pitchFamily="18" charset="0"/>
                    </a:rPr>
                    <m:t>=</m:t>
                  </m:r>
                  <m:acc>
                    <m:accPr>
                      <m:chr m:val="̅"/>
                      <m:ctrlPr>
                        <a:rPr lang="es-CO" sz="16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sSub>
                        <m:sSubPr>
                          <m:ctrlPr>
                            <a:rPr lang="es-CO" sz="16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CO" sz="16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𝒙</m:t>
                          </m:r>
                        </m:e>
                        <m:sub>
                          <m:r>
                            <a:rPr lang="es-CO" sz="16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𝑨</m:t>
                          </m:r>
                          <m:r>
                            <a:rPr lang="es-CO" sz="16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𝒊</m:t>
                          </m:r>
                        </m:sub>
                      </m:sSub>
                    </m:e>
                  </m:acc>
                </m:oMath>
              </a14:m>
              <a:r>
                <a:rPr lang="es-CO" sz="1600" b="1"/>
                <a:t>-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s-CO" sz="16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sSub>
                        <m:sSubPr>
                          <m:ctrlPr>
                            <a:rPr lang="es-CO" sz="16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CO" sz="16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𝒙</m:t>
                          </m:r>
                        </m:e>
                        <m:sub>
                          <m:r>
                            <a:rPr lang="es-CO" sz="16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𝑩𝒊</m:t>
                          </m:r>
                        </m:sub>
                      </m:sSub>
                    </m:e>
                  </m:acc>
                </m:oMath>
              </a14:m>
              <a:r>
                <a:rPr lang="es-CO" sz="1600" b="1"/>
                <a:t> </a:t>
              </a:r>
            </a:p>
          </xdr:txBody>
        </xdr:sp>
      </mc:Choice>
      <mc:Fallback xmlns="">
        <xdr:sp macro="" textlink="">
          <xdr:nvSpPr>
            <xdr:cNvPr id="23" name="CuadroTexto 22"/>
            <xdr:cNvSpPr txBox="1"/>
          </xdr:nvSpPr>
          <xdr:spPr>
            <a:xfrm>
              <a:off x="1850572" y="6545035"/>
              <a:ext cx="1238250" cy="4325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600" b="1" i="0">
                  <a:latin typeface="Cambria Math" panose="02040503050406030204" pitchFamily="18" charset="0"/>
                </a:rPr>
                <a:t>(𝒙_𝑫 ) ̅=</a:t>
              </a:r>
              <a:r>
                <a:rPr lang="es-CO" sz="16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CO" sz="16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𝒙</a:t>
              </a:r>
              <a:r>
                <a:rPr lang="es-CO" sz="16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s-CO" sz="16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𝑨</a:t>
              </a:r>
              <a:r>
                <a:rPr lang="es-CO" sz="16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𝒊 ) ̅</a:t>
              </a:r>
              <a:r>
                <a:rPr lang="es-CO" sz="1600" b="1"/>
                <a:t>-</a:t>
              </a:r>
              <a:r>
                <a:rPr lang="es-CO" sz="16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CO" sz="16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𝒙</a:t>
              </a:r>
              <a:r>
                <a:rPr lang="es-CO" sz="16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_𝑩𝒊 ) ̅</a:t>
              </a:r>
              <a:r>
                <a:rPr lang="es-CO" sz="1600" b="1"/>
                <a:t> </a:t>
              </a:r>
            </a:p>
          </xdr:txBody>
        </xdr:sp>
      </mc:Fallback>
    </mc:AlternateContent>
    <xdr:clientData/>
  </xdr:oneCellAnchor>
  <xdr:oneCellAnchor>
    <xdr:from>
      <xdr:col>3</xdr:col>
      <xdr:colOff>81643</xdr:colOff>
      <xdr:row>27</xdr:row>
      <xdr:rowOff>340180</xdr:rowOff>
    </xdr:from>
    <xdr:ext cx="2830286" cy="3946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/>
            <xdr:cNvSpPr txBox="1"/>
          </xdr:nvSpPr>
          <xdr:spPr>
            <a:xfrm>
              <a:off x="3234418" y="7903030"/>
              <a:ext cx="2830286" cy="3946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s-CO" sz="1600" b="1" i="1">
                          <a:latin typeface="Cambria Math" panose="02040503050406030204" pitchFamily="18" charset="0"/>
                        </a:rPr>
                      </m:ctrlPr>
                    </m:accPr>
                    <m:e>
                      <m:sSub>
                        <m:sSubPr>
                          <m:ctrlPr>
                            <a:rPr lang="es-CO" sz="1600" b="1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s-CO" sz="1600" b="1" i="1">
                              <a:latin typeface="Cambria Math" panose="02040503050406030204" pitchFamily="18" charset="0"/>
                            </a:rPr>
                            <m:t>𝒙</m:t>
                          </m:r>
                        </m:e>
                        <m:sub>
                          <m:r>
                            <a:rPr lang="es-CO" sz="1600" b="1" i="1">
                              <a:latin typeface="Cambria Math" panose="02040503050406030204" pitchFamily="18" charset="0"/>
                            </a:rPr>
                            <m:t>𝒙𝒎𝒆𝒕</m:t>
                          </m:r>
                        </m:sub>
                      </m:sSub>
                    </m:e>
                  </m:acc>
                  <m:r>
                    <a:rPr lang="es-CO" sz="1600" b="1" i="1">
                      <a:latin typeface="Cambria Math" panose="02040503050406030204" pitchFamily="18" charset="0"/>
                    </a:rPr>
                    <m:t>=</m:t>
                  </m:r>
                  <m:r>
                    <a:rPr lang="es-CO" sz="1600" b="1" i="1">
                      <a:latin typeface="Cambria Math" panose="02040503050406030204" pitchFamily="18" charset="0"/>
                    </a:rPr>
                    <m:t>𝒎𝒂𝒙</m:t>
                  </m:r>
                  <m:acc>
                    <m:accPr>
                      <m:chr m:val="̅"/>
                      <m:ctrlPr>
                        <a:rPr lang="es-CO" sz="16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sSub>
                        <m:sSubPr>
                          <m:ctrlPr>
                            <a:rPr lang="es-CO" sz="16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CO" sz="16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𝒙</m:t>
                          </m:r>
                        </m:e>
                        <m:sub>
                          <m:r>
                            <a:rPr lang="es-CO" sz="16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𝑨</m:t>
                          </m:r>
                        </m:sub>
                      </m:sSub>
                    </m:e>
                  </m:acc>
                </m:oMath>
              </a14:m>
              <a:r>
                <a:rPr lang="es-CO" sz="1600" b="1">
                  <a:latin typeface="Cambria" panose="02040503050406030204" pitchFamily="18" charset="0"/>
                </a:rPr>
                <a:t> - </a:t>
              </a:r>
              <a:r>
                <a:rPr lang="es-CO" sz="1600" b="1" i="1">
                  <a:latin typeface="Cambria" panose="02040503050406030204" pitchFamily="18" charset="0"/>
                </a:rPr>
                <a:t>min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s-CO" sz="16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sSub>
                        <m:sSubPr>
                          <m:ctrlPr>
                            <a:rPr lang="es-CO" sz="16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CO" sz="16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  <m:r>
                            <a:rPr lang="es-CO" sz="16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𝒙</m:t>
                          </m:r>
                        </m:e>
                        <m:sub>
                          <m:r>
                            <a:rPr lang="es-CO" sz="16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𝑩</m:t>
                          </m:r>
                        </m:sub>
                      </m:sSub>
                    </m:e>
                  </m:acc>
                </m:oMath>
              </a14:m>
              <a:r>
                <a:rPr lang="es-CO" sz="2000" b="1">
                  <a:latin typeface="Cambria" panose="02040503050406030204" pitchFamily="18" charset="0"/>
                </a:rPr>
                <a:t> </a:t>
              </a:r>
              <a:endParaRPr lang="es-CO" sz="1600" b="1">
                <a:latin typeface="Cambria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3234418" y="7903030"/>
              <a:ext cx="2830286" cy="3946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600" b="1" i="0">
                  <a:latin typeface="Cambria Math" panose="02040503050406030204" pitchFamily="18" charset="0"/>
                </a:rPr>
                <a:t>(𝒙_𝒙𝒎𝒆𝒕 ) ̅=𝒎𝒂𝒙</a:t>
              </a:r>
              <a:r>
                <a:rPr lang="es-CO" sz="16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CO" sz="16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𝒙</a:t>
              </a:r>
              <a:r>
                <a:rPr lang="es-CO" sz="16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s-CO" sz="16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𝑨</a:t>
              </a:r>
              <a:r>
                <a:rPr lang="es-CO" sz="16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) ̅</a:t>
              </a:r>
              <a:r>
                <a:rPr lang="es-CO" sz="1600" b="1">
                  <a:latin typeface="Cambria" panose="02040503050406030204" pitchFamily="18" charset="0"/>
                </a:rPr>
                <a:t> - </a:t>
              </a:r>
              <a:r>
                <a:rPr lang="es-CO" sz="1600" b="1" i="1">
                  <a:latin typeface="Cambria" panose="02040503050406030204" pitchFamily="18" charset="0"/>
                </a:rPr>
                <a:t>min</a:t>
              </a:r>
              <a:r>
                <a:rPr lang="es-CO" sz="16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(〖 </a:t>
              </a:r>
              <a:r>
                <a:rPr lang="es-CO" sz="16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𝒙</a:t>
              </a:r>
              <a:r>
                <a:rPr lang="es-CO" sz="16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〗_𝑩 ) ̅</a:t>
              </a:r>
              <a:r>
                <a:rPr lang="es-CO" sz="2000" b="1">
                  <a:latin typeface="Cambria" panose="02040503050406030204" pitchFamily="18" charset="0"/>
                </a:rPr>
                <a:t> </a:t>
              </a:r>
              <a:endParaRPr lang="es-CO" sz="1600" b="1">
                <a:latin typeface="Cambria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68037</xdr:colOff>
      <xdr:row>28</xdr:row>
      <xdr:rowOff>340178</xdr:rowOff>
    </xdr:from>
    <xdr:ext cx="1523999" cy="299358"/>
    <xdr:sp macro="" textlink="">
      <xdr:nvSpPr>
        <xdr:cNvPr id="25" name="CuadroTexto 24"/>
        <xdr:cNvSpPr txBox="1"/>
      </xdr:nvSpPr>
      <xdr:spPr>
        <a:xfrm>
          <a:off x="3220812" y="8264978"/>
          <a:ext cx="1523999" cy="2993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l"/>
          <a:r>
            <a:rPr lang="es-CO" sz="8000" b="0" i="1"/>
            <a:t> </a:t>
          </a:r>
        </a:p>
      </xdr:txBody>
    </xdr:sp>
    <xdr:clientData/>
  </xdr:oneCellAnchor>
  <xdr:oneCellAnchor>
    <xdr:from>
      <xdr:col>3</xdr:col>
      <xdr:colOff>81644</xdr:colOff>
      <xdr:row>29</xdr:row>
      <xdr:rowOff>40821</xdr:rowOff>
    </xdr:from>
    <xdr:ext cx="1932214" cy="25853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/>
            <xdr:cNvSpPr txBox="1"/>
          </xdr:nvSpPr>
          <xdr:spPr>
            <a:xfrm>
              <a:off x="3234419" y="8327571"/>
              <a:ext cx="1932214" cy="2585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m:rPr>
                      <m:nor/>
                    </m:rPr>
                    <a:rPr lang="es-CO" sz="1400" b="0" i="0" u="none" strike="noStrike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LIC</m:t>
                  </m:r>
                  <m:r>
                    <m:rPr>
                      <m:nor/>
                    </m:rPr>
                    <a:rPr lang="es-CO" sz="1400" b="0" i="0"/>
                    <m:t>=</m:t>
                  </m:r>
                  <m:acc>
                    <m:accPr>
                      <m:chr m:val="̅"/>
                      <m:ctrlPr>
                        <a:rPr lang="es-CO" sz="1400" b="0" i="1">
                          <a:latin typeface="Cambria Math" panose="02040503050406030204" pitchFamily="18" charset="0"/>
                        </a:rPr>
                      </m:ctrlPr>
                    </m:accPr>
                    <m:e>
                      <m:acc>
                        <m:accPr>
                          <m:chr m:val="̿"/>
                          <m:ctrlPr>
                            <a:rPr lang="es-CO" sz="14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accPr>
                        <m:e>
                          <m:r>
                            <a:rPr lang="es-CO" sz="14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𝑅</m:t>
                          </m:r>
                        </m:e>
                      </m:acc>
                    </m:e>
                  </m:acc>
                  <m:r>
                    <a:rPr lang="es-CO" sz="1400" b="0" i="1">
                      <a:latin typeface="Cambria Math" panose="02040503050406030204" pitchFamily="18" charset="0"/>
                    </a:rPr>
                    <m:t>∗</m:t>
                  </m:r>
                  <m:sSub>
                    <m:sSubPr>
                      <m:ctrlPr>
                        <a:rPr lang="es-CO" sz="14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400" b="0" i="1">
                          <a:latin typeface="Cambria Math" panose="02040503050406030204" pitchFamily="18" charset="0"/>
                        </a:rPr>
                        <m:t>𝐷</m:t>
                      </m:r>
                    </m:e>
                    <m:sub>
                      <m:r>
                        <a:rPr lang="es-CO" sz="1400" b="0" i="1">
                          <a:latin typeface="Cambria Math" panose="02040503050406030204" pitchFamily="18" charset="0"/>
                        </a:rPr>
                        <m:t>3</m:t>
                      </m:r>
                    </m:sub>
                  </m:sSub>
                </m:oMath>
              </a14:m>
              <a:r>
                <a:rPr lang="es-CO" sz="1400" b="0"/>
                <a:t> </a:t>
              </a:r>
            </a:p>
          </xdr:txBody>
        </xdr:sp>
      </mc:Choice>
      <mc:Fallback xmlns="">
        <xdr:sp macro="" textlink="">
          <xdr:nvSpPr>
            <xdr:cNvPr id="26" name="CuadroTexto 25"/>
            <xdr:cNvSpPr txBox="1"/>
          </xdr:nvSpPr>
          <xdr:spPr>
            <a:xfrm>
              <a:off x="3234419" y="8327571"/>
              <a:ext cx="1932214" cy="2585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4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"LIC</a:t>
              </a:r>
              <a:r>
                <a:rPr lang="es-CO" sz="1400" b="0" i="0">
                  <a:latin typeface="Cambria Math" panose="02040503050406030204" pitchFamily="18" charset="0"/>
                </a:rPr>
                <a:t>=" </a:t>
              </a:r>
              <a:r>
                <a:rPr lang="es-CO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𝑅 ̿</a:t>
              </a:r>
              <a:r>
                <a:rPr lang="es-CO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 ̅</a:t>
              </a:r>
              <a:r>
                <a:rPr lang="es-CO" sz="1400" b="0" i="0">
                  <a:latin typeface="Cambria Math" panose="02040503050406030204" pitchFamily="18" charset="0"/>
                </a:rPr>
                <a:t>∗𝐷_3</a:t>
              </a:r>
              <a:r>
                <a:rPr lang="es-CO" sz="1400" b="0"/>
                <a:t> </a:t>
              </a:r>
            </a:p>
          </xdr:txBody>
        </xdr:sp>
      </mc:Fallback>
    </mc:AlternateContent>
    <xdr:clientData/>
  </xdr:oneCellAnchor>
  <xdr:oneCellAnchor>
    <xdr:from>
      <xdr:col>8</xdr:col>
      <xdr:colOff>81642</xdr:colOff>
      <xdr:row>27</xdr:row>
      <xdr:rowOff>326572</xdr:rowOff>
    </xdr:from>
    <xdr:ext cx="1020537" cy="43542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/>
            <xdr:cNvSpPr txBox="1"/>
          </xdr:nvSpPr>
          <xdr:spPr>
            <a:xfrm>
              <a:off x="6091917" y="7889422"/>
              <a:ext cx="1020537" cy="43542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s-CO" sz="1800" b="1" i="1">
                          <a:latin typeface="Cambria Math" panose="02040503050406030204" pitchFamily="18" charset="0"/>
                        </a:rPr>
                      </m:ctrlPr>
                    </m:accPr>
                    <m:e>
                      <m:sSub>
                        <m:sSubPr>
                          <m:ctrlPr>
                            <a:rPr lang="es-CO" sz="1800" b="1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s-CO" sz="1800" b="1" i="1">
                              <a:latin typeface="Cambria Math" panose="02040503050406030204" pitchFamily="18" charset="0"/>
                            </a:rPr>
                            <m:t>𝒙</m:t>
                          </m:r>
                        </m:e>
                        <m:sub>
                          <m:r>
                            <a:rPr lang="es-CO" sz="1800" b="1" i="1">
                              <a:latin typeface="Cambria Math" panose="02040503050406030204" pitchFamily="18" charset="0"/>
                            </a:rPr>
                            <m:t>𝒙𝒎𝒆𝒕</m:t>
                          </m:r>
                        </m:sub>
                      </m:sSub>
                    </m:e>
                  </m:acc>
                </m:oMath>
              </a14:m>
              <a:r>
                <a:rPr lang="es-CO" sz="1800" b="1">
                  <a:latin typeface="Cambria" panose="02040503050406030204" pitchFamily="18" charset="0"/>
                </a:rPr>
                <a:t>=</a:t>
              </a:r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6091917" y="7889422"/>
              <a:ext cx="1020537" cy="43542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800" b="1" i="0">
                  <a:latin typeface="Cambria Math" panose="02040503050406030204" pitchFamily="18" charset="0"/>
                </a:rPr>
                <a:t>(𝒙_𝒙𝒎𝒆𝒕 ) ̅</a:t>
              </a:r>
              <a:r>
                <a:rPr lang="es-CO" sz="1800" b="1">
                  <a:latin typeface="Cambria" panose="02040503050406030204" pitchFamily="18" charset="0"/>
                </a:rPr>
                <a:t>=</a:t>
              </a:r>
            </a:p>
          </xdr:txBody>
        </xdr:sp>
      </mc:Fallback>
    </mc:AlternateContent>
    <xdr:clientData/>
  </xdr:oneCellAnchor>
  <xdr:oneCellAnchor>
    <xdr:from>
      <xdr:col>2</xdr:col>
      <xdr:colOff>420461</xdr:colOff>
      <xdr:row>30</xdr:row>
      <xdr:rowOff>46263</xdr:rowOff>
    </xdr:from>
    <xdr:ext cx="1253218" cy="2803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/>
            <xdr:cNvSpPr txBox="1"/>
          </xdr:nvSpPr>
          <xdr:spPr>
            <a:xfrm>
              <a:off x="2896961" y="8694963"/>
              <a:ext cx="1253218" cy="2803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s-CO" sz="14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LSC</m:t>
                    </m:r>
                    <m:r>
                      <m:rPr>
                        <m:nor/>
                      </m:rPr>
                      <a:rPr lang="es-CO" sz="14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acc>
                      <m:accPr>
                        <m:chr m:val="̿"/>
                        <m:ctrlPr>
                          <a:rPr lang="es-CO" sz="1400" b="0" i="1" cap="small" baseline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accPr>
                      <m:e>
                        <m:r>
                          <a:rPr lang="es-CO" sz="1400" b="0" i="1" cap="small" baseline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</m:e>
                    </m:acc>
                    <m:r>
                      <a:rPr lang="es-CO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sSub>
                      <m:sSubPr>
                        <m:ctrlPr>
                          <a:rPr lang="es-CO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𝐷</m:t>
                        </m:r>
                      </m:e>
                      <m:sub>
                        <m:r>
                          <a:rPr lang="es-CO" sz="14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2896961" y="8694963"/>
              <a:ext cx="1253218" cy="2803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"LSC=</a:t>
              </a:r>
              <a:r>
                <a:rPr lang="es-CO" sz="1400" b="0" i="0" cap="small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𝑅 ̿</a:t>
              </a:r>
              <a:r>
                <a:rPr lang="es-CO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∗𝐷_4</a:t>
              </a:r>
              <a:endParaRPr lang="es-CO" sz="1100"/>
            </a:p>
          </xdr:txBody>
        </xdr:sp>
      </mc:Fallback>
    </mc:AlternateContent>
    <xdr:clientData/>
  </xdr:oneCellAnchor>
  <xdr:twoCellAnchor>
    <xdr:from>
      <xdr:col>4</xdr:col>
      <xdr:colOff>234641</xdr:colOff>
      <xdr:row>34</xdr:row>
      <xdr:rowOff>127775</xdr:rowOff>
    </xdr:from>
    <xdr:to>
      <xdr:col>8</xdr:col>
      <xdr:colOff>929269</xdr:colOff>
      <xdr:row>41</xdr:row>
      <xdr:rowOff>105470</xdr:rowOff>
    </xdr:to>
    <xdr:graphicFrame macro="">
      <xdr:nvGraphicFramePr>
        <xdr:cNvPr id="32" name="3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176560</xdr:colOff>
      <xdr:row>43</xdr:row>
      <xdr:rowOff>151007</xdr:rowOff>
    </xdr:from>
    <xdr:to>
      <xdr:col>8</xdr:col>
      <xdr:colOff>894421</xdr:colOff>
      <xdr:row>51</xdr:row>
      <xdr:rowOff>47394</xdr:rowOff>
    </xdr:to>
    <xdr:graphicFrame macro="">
      <xdr:nvGraphicFramePr>
        <xdr:cNvPr id="38" name="3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857249</xdr:colOff>
      <xdr:row>0</xdr:row>
      <xdr:rowOff>95250</xdr:rowOff>
    </xdr:from>
    <xdr:to>
      <xdr:col>2</xdr:col>
      <xdr:colOff>519614</xdr:colOff>
      <xdr:row>2</xdr:row>
      <xdr:rowOff>262638</xdr:rowOff>
    </xdr:to>
    <xdr:pic>
      <xdr:nvPicPr>
        <xdr:cNvPr id="29" name="Imagen 28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499" y="95250"/>
          <a:ext cx="1376865" cy="770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4"/>
  <sheetViews>
    <sheetView tabSelected="1" view="pageBreakPreview" topLeftCell="C1" zoomScale="82" zoomScaleNormal="82" zoomScaleSheetLayoutView="82" workbookViewId="0">
      <selection activeCell="F1" sqref="F1:T3"/>
    </sheetView>
  </sheetViews>
  <sheetFormatPr baseColWidth="10" defaultRowHeight="15" x14ac:dyDescent="0.2"/>
  <cols>
    <col min="1" max="1" width="3.42578125" style="1" customWidth="1"/>
    <col min="2" max="2" width="25.7109375" style="2" customWidth="1"/>
    <col min="3" max="3" width="10.140625" style="1" customWidth="1"/>
    <col min="4" max="8" width="8.5703125" style="1" customWidth="1"/>
    <col min="9" max="9" width="16" style="1" customWidth="1"/>
    <col min="10" max="10" width="8.85546875" style="1" customWidth="1"/>
    <col min="11" max="11" width="7.42578125" style="1" customWidth="1"/>
    <col min="12" max="12" width="4.42578125" style="1" customWidth="1"/>
    <col min="13" max="13" width="20" style="4" customWidth="1"/>
    <col min="14" max="14" width="19.7109375" style="4" customWidth="1"/>
    <col min="15" max="15" width="12.7109375" style="4" customWidth="1"/>
    <col min="16" max="16" width="9.85546875" style="4" customWidth="1"/>
    <col min="17" max="17" width="45.140625" style="4" customWidth="1"/>
    <col min="18" max="18" width="15.5703125" style="1" customWidth="1"/>
    <col min="19" max="16384" width="11.42578125" style="1"/>
  </cols>
  <sheetData>
    <row r="1" spans="1:29" ht="24" customHeight="1" x14ac:dyDescent="0.2">
      <c r="A1" s="164"/>
      <c r="B1" s="164"/>
      <c r="C1" s="164"/>
      <c r="D1" s="164"/>
      <c r="E1" s="164"/>
      <c r="F1" s="206" t="s">
        <v>58</v>
      </c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</row>
    <row r="2" spans="1:29" ht="24" customHeight="1" x14ac:dyDescent="0.2">
      <c r="A2" s="165"/>
      <c r="B2" s="165"/>
      <c r="C2" s="165"/>
      <c r="D2" s="165"/>
      <c r="E2" s="165"/>
      <c r="F2" s="206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</row>
    <row r="3" spans="1:29" ht="24" customHeight="1" x14ac:dyDescent="0.2">
      <c r="A3" s="166"/>
      <c r="B3" s="166"/>
      <c r="C3" s="166"/>
      <c r="D3" s="166"/>
      <c r="E3" s="166"/>
      <c r="F3" s="206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</row>
    <row r="5" spans="1:29" s="156" customFormat="1" ht="18" customHeight="1" x14ac:dyDescent="0.3">
      <c r="B5" s="152"/>
      <c r="C5" s="153" t="s">
        <v>56</v>
      </c>
      <c r="D5" s="153"/>
      <c r="E5" s="153"/>
      <c r="F5" s="153"/>
      <c r="G5" s="153"/>
      <c r="H5" s="153"/>
      <c r="I5" s="153"/>
      <c r="J5" s="153"/>
      <c r="K5" s="153"/>
      <c r="L5" s="153"/>
      <c r="M5" s="154"/>
      <c r="N5" s="155"/>
      <c r="O5" s="155"/>
      <c r="P5" s="155"/>
      <c r="Q5" s="155"/>
    </row>
    <row r="6" spans="1:29" s="156" customFormat="1" ht="18" customHeight="1" x14ac:dyDescent="0.3">
      <c r="B6" s="152"/>
      <c r="C6" s="153" t="s">
        <v>57</v>
      </c>
      <c r="D6" s="153"/>
      <c r="E6" s="153"/>
      <c r="F6" s="153"/>
      <c r="G6" s="153"/>
      <c r="H6" s="153"/>
      <c r="I6" s="153"/>
      <c r="J6" s="153"/>
      <c r="K6" s="153"/>
      <c r="L6" s="153"/>
      <c r="M6" s="154"/>
      <c r="N6" s="155"/>
      <c r="O6" s="155"/>
      <c r="P6" s="155"/>
      <c r="Q6" s="155"/>
    </row>
    <row r="7" spans="1:29" s="156" customFormat="1" ht="18" customHeight="1" x14ac:dyDescent="0.3">
      <c r="B7" s="152"/>
      <c r="C7" s="153" t="s">
        <v>53</v>
      </c>
      <c r="D7" s="153"/>
      <c r="E7" s="153"/>
      <c r="F7" s="153"/>
      <c r="G7" s="153"/>
      <c r="H7" s="153"/>
      <c r="I7" s="153"/>
      <c r="J7" s="153"/>
      <c r="K7" s="153"/>
      <c r="L7" s="153"/>
      <c r="M7" s="154"/>
      <c r="N7" s="155"/>
      <c r="O7" s="155"/>
      <c r="P7" s="155"/>
      <c r="Q7" s="155"/>
    </row>
    <row r="9" spans="1:29" s="156" customFormat="1" ht="28.5" customHeight="1" x14ac:dyDescent="0.3">
      <c r="B9" s="152"/>
      <c r="C9" s="159" t="s">
        <v>51</v>
      </c>
      <c r="D9" s="159"/>
      <c r="E9" s="159"/>
      <c r="F9" s="159"/>
      <c r="G9" s="159"/>
      <c r="H9" s="159"/>
      <c r="I9" s="160"/>
      <c r="M9" s="159" t="s">
        <v>12</v>
      </c>
      <c r="N9" s="161"/>
      <c r="O9" s="161"/>
      <c r="P9" s="161"/>
      <c r="Q9" s="161"/>
    </row>
    <row r="10" spans="1:29" ht="18" hidden="1" x14ac:dyDescent="0.25">
      <c r="C10" s="147"/>
      <c r="D10" s="147"/>
      <c r="E10" s="147"/>
      <c r="F10" s="147"/>
      <c r="G10" s="147"/>
      <c r="H10" s="147"/>
      <c r="I10" s="3"/>
      <c r="M10" s="148"/>
      <c r="N10" s="148"/>
      <c r="O10" s="148"/>
      <c r="P10" s="3"/>
      <c r="Q10" s="3"/>
      <c r="R10" s="3"/>
      <c r="S10" s="3"/>
      <c r="T10" s="3"/>
      <c r="U10" s="3"/>
    </row>
    <row r="11" spans="1:29" ht="15.75" thickBot="1" x14ac:dyDescent="0.25"/>
    <row r="12" spans="1:29" ht="36" customHeight="1" thickTop="1" thickBot="1" x14ac:dyDescent="0.25">
      <c r="B12" s="169" t="s">
        <v>13</v>
      </c>
      <c r="C12" s="171" t="s">
        <v>14</v>
      </c>
      <c r="D12" s="173" t="s">
        <v>55</v>
      </c>
      <c r="E12" s="174"/>
      <c r="F12" s="174"/>
      <c r="G12" s="174"/>
      <c r="H12" s="174"/>
      <c r="I12" s="175" t="s">
        <v>15</v>
      </c>
      <c r="J12" s="176"/>
      <c r="M12" s="179" t="s">
        <v>16</v>
      </c>
      <c r="N12" s="180"/>
      <c r="O12" s="180"/>
      <c r="P12" s="180"/>
      <c r="Q12" s="5" t="s">
        <v>17</v>
      </c>
      <c r="U12" s="6"/>
      <c r="V12" s="6"/>
      <c r="W12" s="6"/>
      <c r="X12" s="6"/>
      <c r="Y12" s="6"/>
      <c r="Z12" s="6"/>
      <c r="AA12" s="6"/>
      <c r="AB12" s="6"/>
      <c r="AC12" s="6"/>
    </row>
    <row r="13" spans="1:29" ht="32.25" customHeight="1" thickBot="1" x14ac:dyDescent="0.25">
      <c r="B13" s="170"/>
      <c r="C13" s="172"/>
      <c r="D13" s="162">
        <v>1</v>
      </c>
      <c r="E13" s="162">
        <v>2</v>
      </c>
      <c r="F13" s="162">
        <v>3</v>
      </c>
      <c r="G13" s="162">
        <v>4</v>
      </c>
      <c r="H13" s="163">
        <v>5</v>
      </c>
      <c r="I13" s="177"/>
      <c r="J13" s="178"/>
      <c r="M13" s="7"/>
      <c r="N13" s="8"/>
      <c r="O13" s="9" t="s">
        <v>10</v>
      </c>
      <c r="P13" s="10" t="s">
        <v>0</v>
      </c>
      <c r="Q13" s="11"/>
      <c r="U13" s="6"/>
      <c r="V13" s="6"/>
      <c r="W13" s="6"/>
      <c r="X13" s="6"/>
      <c r="Y13" s="6"/>
      <c r="Z13" s="6"/>
      <c r="AA13" s="6"/>
      <c r="AB13" s="12"/>
      <c r="AC13" s="12"/>
    </row>
    <row r="14" spans="1:29" ht="28.5" customHeight="1" thickTop="1" thickBot="1" x14ac:dyDescent="0.25">
      <c r="B14" s="13"/>
      <c r="C14" s="14"/>
      <c r="D14" s="15"/>
      <c r="E14" s="16"/>
      <c r="F14" s="17"/>
      <c r="G14" s="17"/>
      <c r="H14" s="18"/>
      <c r="I14" s="19"/>
      <c r="J14" s="20"/>
      <c r="M14" s="181" t="s">
        <v>18</v>
      </c>
      <c r="N14" s="182"/>
      <c r="O14" s="21">
        <v>2</v>
      </c>
      <c r="P14" s="22">
        <v>4.5599999999999996</v>
      </c>
      <c r="Q14" s="11"/>
      <c r="U14" s="12"/>
      <c r="V14" s="12"/>
      <c r="W14" s="12"/>
      <c r="X14" s="12"/>
      <c r="Y14" s="12"/>
      <c r="Z14" s="12"/>
      <c r="AA14" s="12"/>
      <c r="AB14" s="12"/>
      <c r="AC14" s="12"/>
    </row>
    <row r="15" spans="1:29" ht="28.5" customHeight="1" thickTop="1" thickBot="1" x14ac:dyDescent="0.3">
      <c r="B15" s="23" t="s">
        <v>19</v>
      </c>
      <c r="C15" s="24"/>
      <c r="D15" s="25"/>
      <c r="E15" s="26"/>
      <c r="F15" s="27"/>
      <c r="G15" s="27"/>
      <c r="H15" s="28"/>
      <c r="I15" s="19"/>
      <c r="J15" s="20"/>
      <c r="M15" s="19"/>
      <c r="N15" s="20"/>
      <c r="O15" s="21">
        <v>3</v>
      </c>
      <c r="P15" s="22">
        <v>3.05</v>
      </c>
      <c r="Q15" s="29"/>
    </row>
    <row r="16" spans="1:29" ht="28.5" customHeight="1" thickTop="1" thickBot="1" x14ac:dyDescent="0.25">
      <c r="B16" s="23"/>
      <c r="C16" s="24"/>
      <c r="D16" s="30"/>
      <c r="E16" s="31"/>
      <c r="F16" s="32"/>
      <c r="G16" s="33"/>
      <c r="H16" s="34"/>
      <c r="I16" s="35"/>
      <c r="J16" s="36"/>
      <c r="M16" s="37">
        <f>J27*P15</f>
        <v>0</v>
      </c>
      <c r="N16" s="38"/>
      <c r="O16" s="21">
        <v>4</v>
      </c>
      <c r="P16" s="22">
        <v>2.5</v>
      </c>
      <c r="Q16" s="39" t="e">
        <f>100*(M16/$M$49)</f>
        <v>#DIV/0!</v>
      </c>
    </row>
    <row r="17" spans="2:20" ht="28.5" customHeight="1" thickTop="1" thickBot="1" x14ac:dyDescent="0.25">
      <c r="B17" s="23"/>
      <c r="C17" s="14" t="s">
        <v>20</v>
      </c>
      <c r="D17" s="40" t="e">
        <f>AVERAGE(D14:D16)</f>
        <v>#DIV/0!</v>
      </c>
      <c r="E17" s="40" t="e">
        <f t="shared" ref="E17:H17" si="0">AVERAGE(E14:E16)</f>
        <v>#DIV/0!</v>
      </c>
      <c r="F17" s="40" t="e">
        <f t="shared" si="0"/>
        <v>#DIV/0!</v>
      </c>
      <c r="G17" s="40" t="e">
        <f t="shared" si="0"/>
        <v>#DIV/0!</v>
      </c>
      <c r="H17" s="41" t="e">
        <f t="shared" si="0"/>
        <v>#DIV/0!</v>
      </c>
      <c r="I17" s="42"/>
      <c r="J17" s="43" t="e">
        <f>AVERAGE(D17:H17)</f>
        <v>#DIV/0!</v>
      </c>
      <c r="M17" s="19"/>
      <c r="N17" s="20"/>
      <c r="O17" s="44">
        <v>5</v>
      </c>
      <c r="P17" s="45">
        <v>2.21</v>
      </c>
      <c r="Q17" s="46"/>
    </row>
    <row r="18" spans="2:20" ht="28.5" customHeight="1" thickTop="1" thickBot="1" x14ac:dyDescent="4.9000000000000004">
      <c r="B18" s="47" t="s">
        <v>21</v>
      </c>
      <c r="C18" s="24" t="s">
        <v>22</v>
      </c>
      <c r="D18" s="48">
        <f>MAX(D14:D16)-MIN(D14:D16)</f>
        <v>0</v>
      </c>
      <c r="E18" s="48">
        <f t="shared" ref="E18:H18" si="1">MAX(E14:E16)-MIN(E14:E16)</f>
        <v>0</v>
      </c>
      <c r="F18" s="48">
        <f t="shared" si="1"/>
        <v>0</v>
      </c>
      <c r="G18" s="48">
        <f t="shared" si="1"/>
        <v>0</v>
      </c>
      <c r="H18" s="49">
        <f t="shared" si="1"/>
        <v>0</v>
      </c>
      <c r="I18" s="35"/>
      <c r="J18" s="36">
        <f>AVERAGE(D18:H18)</f>
        <v>0</v>
      </c>
      <c r="M18" s="19"/>
      <c r="N18" s="50"/>
      <c r="O18" s="51"/>
      <c r="P18" s="51"/>
      <c r="Q18" s="52"/>
    </row>
    <row r="19" spans="2:20" ht="28.5" customHeight="1" thickTop="1" thickBot="1" x14ac:dyDescent="0.25">
      <c r="B19" s="53"/>
      <c r="C19" s="14">
        <v>1</v>
      </c>
      <c r="D19" s="54"/>
      <c r="E19" s="55"/>
      <c r="F19" s="55"/>
      <c r="G19" s="55"/>
      <c r="H19" s="56"/>
      <c r="I19" s="7"/>
      <c r="J19" s="8"/>
      <c r="M19" s="57"/>
      <c r="N19" s="58"/>
      <c r="O19" s="59"/>
      <c r="P19" s="59"/>
      <c r="Q19" s="60"/>
    </row>
    <row r="20" spans="2:20" ht="33" customHeight="1" thickTop="1" thickBot="1" x14ac:dyDescent="0.25">
      <c r="B20" s="61" t="s">
        <v>23</v>
      </c>
      <c r="C20" s="14">
        <v>1</v>
      </c>
      <c r="D20" s="26"/>
      <c r="E20" s="26"/>
      <c r="F20" s="26"/>
      <c r="G20" s="26"/>
      <c r="H20" s="28"/>
      <c r="I20" s="19"/>
      <c r="J20" s="20"/>
      <c r="M20" s="7"/>
      <c r="N20" s="62"/>
      <c r="O20" s="9" t="s">
        <v>10</v>
      </c>
      <c r="P20" s="63" t="s">
        <v>1</v>
      </c>
      <c r="Q20" s="64"/>
    </row>
    <row r="21" spans="2:20" ht="28.5" customHeight="1" thickTop="1" thickBot="1" x14ac:dyDescent="0.25">
      <c r="B21" s="61"/>
      <c r="C21" s="24">
        <v>3</v>
      </c>
      <c r="D21" s="33"/>
      <c r="E21" s="31"/>
      <c r="F21" s="31"/>
      <c r="G21" s="31"/>
      <c r="H21" s="34"/>
      <c r="I21" s="35"/>
      <c r="J21" s="36"/>
      <c r="M21" s="181" t="s">
        <v>24</v>
      </c>
      <c r="N21" s="182"/>
      <c r="O21" s="65">
        <v>2</v>
      </c>
      <c r="P21" s="66">
        <v>3.65</v>
      </c>
      <c r="Q21" s="11"/>
      <c r="R21" s="67" t="s">
        <v>11</v>
      </c>
      <c r="S21" s="68" t="s">
        <v>25</v>
      </c>
      <c r="T21" s="69" t="s">
        <v>26</v>
      </c>
    </row>
    <row r="22" spans="2:20" ht="28.5" customHeight="1" thickTop="1" thickBot="1" x14ac:dyDescent="0.25">
      <c r="B22" s="23"/>
      <c r="C22" s="14" t="s">
        <v>20</v>
      </c>
      <c r="D22" s="40" t="e">
        <f>AVERAGE(D19:D21)</f>
        <v>#DIV/0!</v>
      </c>
      <c r="E22" s="40" t="e">
        <f t="shared" ref="E22:H22" si="2">AVERAGE(E19:E21)</f>
        <v>#DIV/0!</v>
      </c>
      <c r="F22" s="40" t="e">
        <f t="shared" si="2"/>
        <v>#DIV/0!</v>
      </c>
      <c r="G22" s="40" t="e">
        <f t="shared" si="2"/>
        <v>#DIV/0!</v>
      </c>
      <c r="H22" s="40" t="e">
        <f t="shared" si="2"/>
        <v>#DIV/0!</v>
      </c>
      <c r="I22" s="42"/>
      <c r="J22" s="70" t="e">
        <f>AVERAGE(D22:H22)</f>
        <v>#DIV/0!</v>
      </c>
      <c r="M22" s="71"/>
      <c r="N22" s="50"/>
      <c r="O22" s="65">
        <v>3</v>
      </c>
      <c r="P22" s="66">
        <v>2.79</v>
      </c>
      <c r="Q22" s="11"/>
      <c r="R22" s="72">
        <v>2</v>
      </c>
      <c r="S22" s="72">
        <v>0</v>
      </c>
      <c r="T22" s="73">
        <v>3.2669999999999999</v>
      </c>
    </row>
    <row r="23" spans="2:20" ht="28.5" customHeight="1" thickTop="1" thickBot="1" x14ac:dyDescent="0.25">
      <c r="B23" s="74"/>
      <c r="C23" s="75" t="s">
        <v>22</v>
      </c>
      <c r="D23" s="76">
        <f>MAX(D19:D21)-MIN(D19:D21)</f>
        <v>0</v>
      </c>
      <c r="E23" s="77">
        <f t="shared" ref="E23:H23" si="3">MAX(E19:E21)-MIN(E19:E21)</f>
        <v>0</v>
      </c>
      <c r="F23" s="77">
        <f t="shared" si="3"/>
        <v>0</v>
      </c>
      <c r="G23" s="77">
        <f t="shared" si="3"/>
        <v>0</v>
      </c>
      <c r="H23" s="78">
        <f t="shared" si="3"/>
        <v>0</v>
      </c>
      <c r="I23" s="35"/>
      <c r="J23" s="70">
        <f>AVERAGE(D23:H23)</f>
        <v>0</v>
      </c>
      <c r="M23" s="71"/>
      <c r="N23" s="79"/>
      <c r="O23" s="65">
        <v>4</v>
      </c>
      <c r="P23" s="66">
        <v>2.2999999999999998</v>
      </c>
      <c r="Q23" s="11"/>
      <c r="R23" s="80">
        <v>3</v>
      </c>
      <c r="S23" s="80">
        <v>0</v>
      </c>
      <c r="T23" s="81">
        <v>2.5739999999999998</v>
      </c>
    </row>
    <row r="24" spans="2:20" ht="28.5" customHeight="1" thickTop="1" thickBot="1" x14ac:dyDescent="0.25">
      <c r="B24" s="183"/>
      <c r="C24" s="184"/>
      <c r="D24" s="82"/>
      <c r="E24" s="82"/>
      <c r="F24" s="82"/>
      <c r="G24" s="82"/>
      <c r="H24" s="83"/>
      <c r="I24" s="84"/>
      <c r="J24" s="85"/>
      <c r="M24" s="37" t="e">
        <f>SQRT((P21*J29)^2-(M16)^2/(O27*O28))</f>
        <v>#DIV/0!</v>
      </c>
      <c r="N24" s="86"/>
      <c r="O24" s="87">
        <v>5</v>
      </c>
      <c r="P24" s="88">
        <v>2.08</v>
      </c>
      <c r="Q24" s="39" t="e">
        <f>100*(M24/$M$49)</f>
        <v>#DIV/0!</v>
      </c>
      <c r="R24" s="72">
        <v>4</v>
      </c>
      <c r="S24" s="72">
        <v>0</v>
      </c>
      <c r="T24" s="73">
        <v>2.282</v>
      </c>
    </row>
    <row r="25" spans="2:20" ht="28.5" customHeight="1" thickBot="1" x14ac:dyDescent="0.25">
      <c r="B25" s="185"/>
      <c r="C25" s="186"/>
      <c r="D25" s="89" t="e">
        <f>AVERAGE(D17,D22)</f>
        <v>#DIV/0!</v>
      </c>
      <c r="E25" s="89" t="e">
        <f>AVERAGE(E17,E22)</f>
        <v>#DIV/0!</v>
      </c>
      <c r="F25" s="89" t="e">
        <f>AVERAGE(F17,F22)</f>
        <v>#DIV/0!</v>
      </c>
      <c r="G25" s="89" t="e">
        <f>AVERAGE(G17,G22)</f>
        <v>#DIV/0!</v>
      </c>
      <c r="H25" s="36" t="e">
        <f>AVERAGE(H17,H22)</f>
        <v>#DIV/0!</v>
      </c>
      <c r="I25" s="90" t="s">
        <v>27</v>
      </c>
      <c r="J25" s="70" t="e">
        <f>MAX(D25:H25)-MIN(D25:H25)</f>
        <v>#DIV/0!</v>
      </c>
      <c r="M25" s="19"/>
      <c r="N25" s="50"/>
      <c r="O25" s="50"/>
      <c r="P25" s="20"/>
      <c r="Q25" s="46"/>
      <c r="R25" s="72">
        <v>5</v>
      </c>
      <c r="S25" s="72">
        <v>0</v>
      </c>
      <c r="T25" s="73">
        <v>2.1139999999999999</v>
      </c>
    </row>
    <row r="26" spans="2:20" ht="28.5" customHeight="1" thickTop="1" thickBot="1" x14ac:dyDescent="0.25">
      <c r="B26" s="187"/>
      <c r="C26" s="184"/>
      <c r="D26" s="184"/>
      <c r="E26" s="184"/>
      <c r="F26" s="184"/>
      <c r="G26" s="184"/>
      <c r="H26" s="188"/>
      <c r="I26" s="91"/>
      <c r="J26" s="85"/>
      <c r="M26" s="19"/>
      <c r="N26" s="50"/>
      <c r="O26" s="50"/>
      <c r="P26" s="20"/>
      <c r="Q26" s="46"/>
      <c r="R26" s="72">
        <v>6</v>
      </c>
      <c r="S26" s="72">
        <v>0</v>
      </c>
      <c r="T26" s="73">
        <v>2.004</v>
      </c>
    </row>
    <row r="27" spans="2:20" ht="28.5" customHeight="1" thickBot="1" x14ac:dyDescent="0.25">
      <c r="B27" s="191" t="s">
        <v>5</v>
      </c>
      <c r="C27" s="192"/>
      <c r="D27" s="192"/>
      <c r="E27" s="192"/>
      <c r="F27" s="192"/>
      <c r="G27" s="192"/>
      <c r="H27" s="192"/>
      <c r="I27" s="92"/>
      <c r="J27" s="70">
        <f>AVERAGE(J18,J23)</f>
        <v>0</v>
      </c>
      <c r="M27" s="181" t="s">
        <v>28</v>
      </c>
      <c r="N27" s="193"/>
      <c r="O27" s="93">
        <v>5</v>
      </c>
      <c r="P27" s="94"/>
      <c r="Q27" s="46"/>
      <c r="R27" s="72">
        <v>7</v>
      </c>
      <c r="S27" s="72">
        <v>7.5999999999999998E-2</v>
      </c>
      <c r="T27" s="73">
        <v>1.9239999999999999</v>
      </c>
    </row>
    <row r="28" spans="2:20" ht="28.5" customHeight="1" thickTop="1" thickBot="1" x14ac:dyDescent="0.25">
      <c r="B28" s="194"/>
      <c r="C28" s="195"/>
      <c r="D28" s="195"/>
      <c r="E28" s="195"/>
      <c r="F28" s="195"/>
      <c r="G28" s="195"/>
      <c r="H28" s="195"/>
      <c r="I28" s="91"/>
      <c r="J28" s="85"/>
      <c r="M28" s="196" t="s">
        <v>29</v>
      </c>
      <c r="N28" s="197"/>
      <c r="O28" s="95">
        <v>3</v>
      </c>
      <c r="P28" s="96"/>
      <c r="Q28" s="60"/>
      <c r="R28" s="97">
        <v>8</v>
      </c>
      <c r="S28" s="97">
        <v>0.13200000000000001</v>
      </c>
      <c r="T28" s="98">
        <v>1.8640000000000001</v>
      </c>
    </row>
    <row r="29" spans="2:20" ht="28.5" customHeight="1" thickBot="1" x14ac:dyDescent="0.25">
      <c r="B29" s="191" t="s">
        <v>30</v>
      </c>
      <c r="C29" s="192"/>
      <c r="D29" s="192"/>
      <c r="E29" s="192"/>
      <c r="F29" s="192"/>
      <c r="G29" s="192"/>
      <c r="H29" s="192"/>
      <c r="I29" s="92"/>
      <c r="J29" s="70" t="e">
        <f>MAX(J17,J22)-MIN(J17,J22)</f>
        <v>#DIV/0!</v>
      </c>
      <c r="M29" s="198"/>
      <c r="N29" s="199"/>
      <c r="O29" s="199"/>
      <c r="P29" s="200"/>
      <c r="Q29" s="99"/>
    </row>
    <row r="30" spans="2:20" ht="28.5" customHeight="1" thickBot="1" x14ac:dyDescent="0.25">
      <c r="B30" s="223"/>
      <c r="C30" s="224"/>
      <c r="D30" s="224"/>
      <c r="E30" s="224"/>
      <c r="F30" s="224"/>
      <c r="G30" s="224"/>
      <c r="H30" s="225"/>
      <c r="I30" s="100" t="s">
        <v>31</v>
      </c>
      <c r="J30" s="85">
        <f>J27*T23</f>
        <v>0</v>
      </c>
      <c r="M30" s="181" t="s">
        <v>32</v>
      </c>
      <c r="N30" s="193"/>
      <c r="O30" s="193"/>
      <c r="P30" s="182"/>
      <c r="Q30" s="99"/>
    </row>
    <row r="31" spans="2:20" ht="28.5" customHeight="1" thickTop="1" thickBot="1" x14ac:dyDescent="0.25">
      <c r="B31" s="226"/>
      <c r="C31" s="227"/>
      <c r="D31" s="227"/>
      <c r="E31" s="227"/>
      <c r="F31" s="227"/>
      <c r="G31" s="227"/>
      <c r="H31" s="228"/>
      <c r="I31" s="101" t="s">
        <v>33</v>
      </c>
      <c r="J31" s="102">
        <v>0</v>
      </c>
      <c r="M31" s="229"/>
      <c r="N31" s="213"/>
      <c r="O31" s="213"/>
      <c r="P31" s="230"/>
      <c r="Q31" s="99"/>
    </row>
    <row r="32" spans="2:20" ht="28.5" customHeight="1" thickTop="1" x14ac:dyDescent="0.2">
      <c r="B32" s="1"/>
      <c r="M32" s="103" t="e">
        <f>SQRT(M16^2+M24^2)</f>
        <v>#DIV/0!</v>
      </c>
      <c r="N32" s="104"/>
      <c r="O32" s="104"/>
      <c r="P32" s="105"/>
      <c r="Q32" s="106" t="e">
        <f>100*(M32/$M$49)</f>
        <v>#DIV/0!</v>
      </c>
    </row>
    <row r="33" spans="2:17" ht="27.75" customHeight="1" x14ac:dyDescent="0.4">
      <c r="B33" s="1"/>
      <c r="C33" s="158" t="s">
        <v>34</v>
      </c>
      <c r="M33" s="229"/>
      <c r="N33" s="213"/>
      <c r="O33" s="213"/>
      <c r="P33" s="230"/>
      <c r="Q33" s="107"/>
    </row>
    <row r="34" spans="2:17" ht="15.75" thickBot="1" x14ac:dyDescent="0.25">
      <c r="B34" s="1"/>
      <c r="M34" s="229"/>
      <c r="N34" s="213"/>
      <c r="O34" s="213"/>
      <c r="P34" s="230"/>
      <c r="Q34" s="107"/>
    </row>
    <row r="35" spans="2:17" ht="16.5" thickBot="1" x14ac:dyDescent="0.3">
      <c r="B35" s="108" t="s">
        <v>3</v>
      </c>
      <c r="C35" s="109"/>
      <c r="D35" s="110"/>
      <c r="E35" s="111"/>
      <c r="F35" s="111"/>
      <c r="G35" s="111"/>
      <c r="H35" s="111"/>
      <c r="I35" s="112"/>
      <c r="M35" s="201"/>
      <c r="N35" s="202"/>
      <c r="O35" s="202"/>
      <c r="P35" s="203"/>
      <c r="Q35" s="113"/>
    </row>
    <row r="36" spans="2:17" ht="15.75" thickBot="1" x14ac:dyDescent="0.25">
      <c r="B36" s="114" t="s">
        <v>7</v>
      </c>
      <c r="C36" s="115" t="s">
        <v>6</v>
      </c>
      <c r="D36" s="115" t="s">
        <v>2</v>
      </c>
      <c r="E36" s="116"/>
      <c r="F36" s="116"/>
      <c r="G36" s="116"/>
      <c r="H36" s="116"/>
      <c r="I36" s="117"/>
      <c r="M36" s="189"/>
      <c r="N36" s="190"/>
      <c r="O36" s="118" t="s">
        <v>35</v>
      </c>
      <c r="P36" s="118" t="s">
        <v>9</v>
      </c>
      <c r="Q36" s="99"/>
    </row>
    <row r="37" spans="2:17" ht="19.5" thickBot="1" x14ac:dyDescent="0.35">
      <c r="B37" s="119"/>
      <c r="C37" s="120">
        <f>$J$30</f>
        <v>0</v>
      </c>
      <c r="D37" s="121">
        <f>D18</f>
        <v>0</v>
      </c>
      <c r="E37" s="116"/>
      <c r="F37" s="116"/>
      <c r="G37" s="116"/>
      <c r="H37" s="116"/>
      <c r="I37" s="117"/>
      <c r="M37" s="204" t="s">
        <v>36</v>
      </c>
      <c r="N37" s="205"/>
      <c r="O37" s="122">
        <v>2</v>
      </c>
      <c r="P37" s="123">
        <v>3.65</v>
      </c>
      <c r="Q37" s="124" t="s">
        <v>37</v>
      </c>
    </row>
    <row r="38" spans="2:17" ht="15.75" thickBot="1" x14ac:dyDescent="0.25">
      <c r="B38" s="119"/>
      <c r="C38" s="120">
        <f>$J$30</f>
        <v>0</v>
      </c>
      <c r="D38" s="121">
        <f>E18</f>
        <v>0</v>
      </c>
      <c r="E38" s="116"/>
      <c r="F38" s="116"/>
      <c r="G38" s="116"/>
      <c r="H38" s="116"/>
      <c r="I38" s="117"/>
      <c r="M38" s="189"/>
      <c r="N38" s="190"/>
      <c r="O38" s="122">
        <v>3</v>
      </c>
      <c r="P38" s="123">
        <v>2.7</v>
      </c>
      <c r="Q38" s="99"/>
    </row>
    <row r="39" spans="2:17" ht="15.75" thickBot="1" x14ac:dyDescent="0.25">
      <c r="B39" s="119"/>
      <c r="C39" s="120">
        <f>$J$30</f>
        <v>0</v>
      </c>
      <c r="D39" s="121">
        <f>F18</f>
        <v>0</v>
      </c>
      <c r="E39" s="116"/>
      <c r="F39" s="116"/>
      <c r="G39" s="116"/>
      <c r="H39" s="116"/>
      <c r="I39" s="117"/>
      <c r="M39" s="189"/>
      <c r="N39" s="190"/>
      <c r="O39" s="122">
        <v>4</v>
      </c>
      <c r="P39" s="123">
        <v>2.2999999999999998</v>
      </c>
      <c r="Q39" s="99"/>
    </row>
    <row r="40" spans="2:17" ht="15.75" customHeight="1" thickBot="1" x14ac:dyDescent="0.25">
      <c r="B40" s="119"/>
      <c r="C40" s="120">
        <f>$J$30</f>
        <v>0</v>
      </c>
      <c r="D40" s="121">
        <f>G18</f>
        <v>0</v>
      </c>
      <c r="E40" s="116"/>
      <c r="F40" s="116"/>
      <c r="G40" s="116"/>
      <c r="H40" s="116"/>
      <c r="I40" s="117"/>
      <c r="M40" s="189"/>
      <c r="N40" s="190"/>
      <c r="O40" s="122">
        <v>5</v>
      </c>
      <c r="P40" s="123">
        <v>2.08</v>
      </c>
      <c r="Q40" s="107"/>
    </row>
    <row r="41" spans="2:17" ht="15.75" customHeight="1" thickBot="1" x14ac:dyDescent="0.25">
      <c r="B41" s="119"/>
      <c r="C41" s="120">
        <f>$J$30</f>
        <v>0</v>
      </c>
      <c r="D41" s="121">
        <f>H18</f>
        <v>0</v>
      </c>
      <c r="E41" s="116"/>
      <c r="F41" s="116"/>
      <c r="G41" s="125"/>
      <c r="H41" s="116"/>
      <c r="I41" s="117"/>
      <c r="M41" s="126" t="e">
        <f>J25*P40</f>
        <v>#DIV/0!</v>
      </c>
      <c r="N41" s="127"/>
      <c r="O41" s="122">
        <v>6</v>
      </c>
      <c r="P41" s="123">
        <v>1.93</v>
      </c>
      <c r="Q41" s="106" t="e">
        <f>100*(M41/$M$49)</f>
        <v>#DIV/0!</v>
      </c>
    </row>
    <row r="42" spans="2:17" ht="15.75" thickBot="1" x14ac:dyDescent="0.25">
      <c r="B42" s="128"/>
      <c r="C42" s="129"/>
      <c r="D42" s="129"/>
      <c r="E42" s="129"/>
      <c r="F42" s="129"/>
      <c r="G42" s="130"/>
      <c r="H42" s="129"/>
      <c r="I42" s="131"/>
      <c r="M42" s="189"/>
      <c r="N42" s="190"/>
      <c r="O42" s="122">
        <v>7</v>
      </c>
      <c r="P42" s="123">
        <v>1.82</v>
      </c>
      <c r="Q42" s="107"/>
    </row>
    <row r="43" spans="2:17" ht="15" customHeight="1" thickBot="1" x14ac:dyDescent="0.25">
      <c r="B43" s="132"/>
      <c r="C43" s="132"/>
      <c r="D43" s="132"/>
      <c r="E43" s="132"/>
      <c r="F43" s="132"/>
      <c r="G43" s="132"/>
      <c r="H43" s="132"/>
      <c r="I43" s="132"/>
      <c r="M43" s="220"/>
      <c r="N43" s="222"/>
      <c r="O43" s="122">
        <v>8</v>
      </c>
      <c r="P43" s="123">
        <v>1.74</v>
      </c>
      <c r="Q43" s="113"/>
    </row>
    <row r="44" spans="2:17" ht="15" customHeight="1" thickBot="1" x14ac:dyDescent="0.25">
      <c r="B44" s="133"/>
      <c r="C44" s="111"/>
      <c r="D44" s="111"/>
      <c r="E44" s="111"/>
      <c r="F44" s="111"/>
      <c r="G44" s="134"/>
      <c r="H44" s="111"/>
      <c r="I44" s="112"/>
      <c r="M44" s="208"/>
      <c r="N44" s="209"/>
      <c r="O44" s="122">
        <v>9</v>
      </c>
      <c r="P44" s="123">
        <v>1.67</v>
      </c>
      <c r="Q44" s="210"/>
    </row>
    <row r="45" spans="2:17" ht="19.5" thickBot="1" x14ac:dyDescent="0.3">
      <c r="B45" s="135" t="s">
        <v>4</v>
      </c>
      <c r="C45" s="136"/>
      <c r="D45" s="137"/>
      <c r="E45" s="116"/>
      <c r="F45" s="116"/>
      <c r="G45" s="138"/>
      <c r="H45" s="116"/>
      <c r="I45" s="117"/>
      <c r="M45" s="204" t="s">
        <v>38</v>
      </c>
      <c r="N45" s="205"/>
      <c r="O45" s="122">
        <v>10</v>
      </c>
      <c r="P45" s="123">
        <v>1.62</v>
      </c>
      <c r="Q45" s="211"/>
    </row>
    <row r="46" spans="2:17" ht="15.75" thickBot="1" x14ac:dyDescent="0.25">
      <c r="B46" s="139" t="s">
        <v>7</v>
      </c>
      <c r="C46" s="140" t="s">
        <v>6</v>
      </c>
      <c r="D46" s="139" t="s">
        <v>8</v>
      </c>
      <c r="E46" s="116"/>
      <c r="F46" s="116"/>
      <c r="G46" s="138"/>
      <c r="H46" s="116"/>
      <c r="I46" s="117"/>
      <c r="M46" s="189"/>
      <c r="N46" s="213"/>
      <c r="O46" s="213"/>
      <c r="P46" s="190"/>
      <c r="Q46" s="211"/>
    </row>
    <row r="47" spans="2:17" x14ac:dyDescent="0.2">
      <c r="B47" s="141"/>
      <c r="C47" s="142">
        <f>C37</f>
        <v>0</v>
      </c>
      <c r="D47" s="142">
        <f>D23</f>
        <v>0</v>
      </c>
      <c r="E47" s="116"/>
      <c r="F47" s="116"/>
      <c r="G47" s="138"/>
      <c r="H47" s="116"/>
      <c r="I47" s="117"/>
      <c r="M47" s="214"/>
      <c r="N47" s="215"/>
      <c r="O47" s="215"/>
      <c r="P47" s="216"/>
      <c r="Q47" s="211"/>
    </row>
    <row r="48" spans="2:17" x14ac:dyDescent="0.2">
      <c r="B48" s="114"/>
      <c r="C48" s="115">
        <f>C38</f>
        <v>0</v>
      </c>
      <c r="D48" s="143">
        <f>E23</f>
        <v>0</v>
      </c>
      <c r="E48" s="116"/>
      <c r="F48" s="116"/>
      <c r="G48" s="138"/>
      <c r="H48" s="116"/>
      <c r="I48" s="117"/>
      <c r="M48" s="189"/>
      <c r="N48" s="213"/>
      <c r="O48" s="213"/>
      <c r="P48" s="190"/>
      <c r="Q48" s="211"/>
    </row>
    <row r="49" spans="2:17" ht="20.25" x14ac:dyDescent="0.2">
      <c r="B49" s="114"/>
      <c r="C49" s="115">
        <f>C39</f>
        <v>0</v>
      </c>
      <c r="D49" s="143">
        <f>F23</f>
        <v>0</v>
      </c>
      <c r="E49" s="116"/>
      <c r="F49" s="116"/>
      <c r="G49" s="116"/>
      <c r="H49" s="116"/>
      <c r="I49" s="117"/>
      <c r="M49" s="217" t="e">
        <f>SQRT(M32^2+M41^2)</f>
        <v>#DIV/0!</v>
      </c>
      <c r="N49" s="218"/>
      <c r="O49" s="218"/>
      <c r="P49" s="219"/>
      <c r="Q49" s="211"/>
    </row>
    <row r="50" spans="2:17" ht="15.75" thickBot="1" x14ac:dyDescent="0.25">
      <c r="B50" s="114"/>
      <c r="C50" s="115">
        <f>C40</f>
        <v>0</v>
      </c>
      <c r="D50" s="115">
        <f>G23</f>
        <v>0</v>
      </c>
      <c r="E50" s="116"/>
      <c r="F50" s="116"/>
      <c r="G50" s="116"/>
      <c r="H50" s="116"/>
      <c r="I50" s="117"/>
      <c r="M50" s="220"/>
      <c r="N50" s="221"/>
      <c r="O50" s="221"/>
      <c r="P50" s="222"/>
      <c r="Q50" s="212"/>
    </row>
    <row r="51" spans="2:17" x14ac:dyDescent="0.2">
      <c r="B51" s="114"/>
      <c r="C51" s="115">
        <f>C41</f>
        <v>0</v>
      </c>
      <c r="D51" s="115">
        <f>H23</f>
        <v>0</v>
      </c>
      <c r="E51" s="116"/>
      <c r="F51" s="116"/>
      <c r="G51" s="116"/>
      <c r="H51" s="116"/>
      <c r="I51" s="117"/>
    </row>
    <row r="52" spans="2:17" ht="15.75" thickBot="1" x14ac:dyDescent="0.25">
      <c r="B52" s="128"/>
      <c r="C52" s="129"/>
      <c r="D52" s="129"/>
      <c r="E52" s="129"/>
      <c r="F52" s="129"/>
      <c r="G52" s="129"/>
      <c r="H52" s="129"/>
      <c r="I52" s="131"/>
    </row>
    <row r="54" spans="2:17" x14ac:dyDescent="0.2">
      <c r="C54" s="1" t="s">
        <v>52</v>
      </c>
    </row>
    <row r="56" spans="2:17" ht="18.75" x14ac:dyDescent="0.3">
      <c r="C56" s="149" t="s">
        <v>46</v>
      </c>
      <c r="D56" s="149"/>
      <c r="E56" s="149"/>
      <c r="F56" s="149"/>
      <c r="G56" s="149"/>
      <c r="H56" s="149"/>
      <c r="I56" s="149"/>
      <c r="J56" s="149"/>
      <c r="K56" s="149"/>
      <c r="L56" s="150"/>
    </row>
    <row r="57" spans="2:17" ht="15.75" customHeight="1" x14ac:dyDescent="0.3">
      <c r="C57" s="149" t="s">
        <v>48</v>
      </c>
      <c r="D57" s="149"/>
      <c r="E57" s="149"/>
      <c r="F57" s="149"/>
      <c r="G57" s="149"/>
      <c r="H57" s="149"/>
      <c r="I57" s="149"/>
      <c r="J57" s="151"/>
      <c r="K57" s="151"/>
      <c r="L57" s="150"/>
      <c r="M57" s="144"/>
      <c r="N57" s="144"/>
    </row>
    <row r="58" spans="2:17" ht="15.75" customHeight="1" x14ac:dyDescent="0.3">
      <c r="C58" s="151" t="s">
        <v>50</v>
      </c>
      <c r="D58" s="151"/>
      <c r="E58" s="151"/>
      <c r="F58" s="151"/>
      <c r="G58" s="151"/>
      <c r="H58" s="151"/>
      <c r="I58" s="151"/>
      <c r="J58" s="151"/>
      <c r="K58" s="151"/>
      <c r="L58" s="150"/>
      <c r="M58" s="145"/>
      <c r="N58" s="145"/>
      <c r="O58" s="1"/>
      <c r="P58" s="1"/>
    </row>
    <row r="59" spans="2:17" ht="18.75" x14ac:dyDescent="0.3">
      <c r="C59" s="151" t="s">
        <v>49</v>
      </c>
      <c r="D59" s="151"/>
      <c r="E59" s="151"/>
      <c r="F59" s="151"/>
      <c r="G59" s="151"/>
      <c r="H59" s="151"/>
      <c r="I59" s="151"/>
      <c r="J59" s="151"/>
      <c r="K59" s="150"/>
      <c r="L59" s="150"/>
      <c r="M59" s="145"/>
      <c r="N59" s="145"/>
      <c r="O59" s="1"/>
      <c r="P59" s="1"/>
    </row>
    <row r="60" spans="2:17" x14ac:dyDescent="0.2">
      <c r="M60" s="145"/>
      <c r="N60" s="145"/>
      <c r="O60" s="1"/>
      <c r="P60" s="1"/>
    </row>
    <row r="61" spans="2:17" x14ac:dyDescent="0.2">
      <c r="M61" s="145"/>
      <c r="N61" s="145"/>
      <c r="O61" s="1"/>
      <c r="P61" s="1"/>
    </row>
    <row r="62" spans="2:17" ht="18" x14ac:dyDescent="0.25">
      <c r="C62" s="146" t="s">
        <v>47</v>
      </c>
      <c r="M62" s="144"/>
      <c r="N62" s="144"/>
    </row>
    <row r="63" spans="2:17" ht="24.75" customHeight="1" x14ac:dyDescent="0.25">
      <c r="C63" s="168" t="s">
        <v>39</v>
      </c>
      <c r="D63" s="168"/>
      <c r="E63" s="168"/>
      <c r="F63" s="168"/>
      <c r="G63" s="168"/>
      <c r="H63" s="168" t="s">
        <v>40</v>
      </c>
      <c r="I63" s="168"/>
      <c r="J63" s="168"/>
      <c r="M63" s="144"/>
      <c r="N63" s="144"/>
    </row>
    <row r="64" spans="2:17" ht="24.75" customHeight="1" x14ac:dyDescent="0.25">
      <c r="C64" s="168" t="s">
        <v>41</v>
      </c>
      <c r="D64" s="168"/>
      <c r="E64" s="168"/>
      <c r="F64" s="168"/>
      <c r="G64" s="168"/>
      <c r="H64" s="168" t="s">
        <v>42</v>
      </c>
      <c r="I64" s="168"/>
      <c r="J64" s="168"/>
    </row>
    <row r="65" spans="3:12" ht="24.75" customHeight="1" x14ac:dyDescent="0.25">
      <c r="C65" s="168" t="s">
        <v>41</v>
      </c>
      <c r="D65" s="168"/>
      <c r="E65" s="168"/>
      <c r="F65" s="168"/>
      <c r="G65" s="168"/>
      <c r="H65" s="168" t="s">
        <v>43</v>
      </c>
      <c r="I65" s="168"/>
      <c r="J65" s="168"/>
    </row>
    <row r="66" spans="3:12" ht="24.75" customHeight="1" x14ac:dyDescent="0.25">
      <c r="C66" s="168" t="s">
        <v>44</v>
      </c>
      <c r="D66" s="168"/>
      <c r="E66" s="168"/>
      <c r="F66" s="168"/>
      <c r="G66" s="168"/>
      <c r="H66" s="168" t="s">
        <v>45</v>
      </c>
      <c r="I66" s="168"/>
      <c r="J66" s="168"/>
    </row>
    <row r="68" spans="3:12" x14ac:dyDescent="0.2">
      <c r="C68" s="157"/>
      <c r="D68" s="12"/>
      <c r="E68" s="12"/>
      <c r="F68" s="12"/>
      <c r="G68" s="12"/>
      <c r="H68" s="12"/>
      <c r="I68" s="12"/>
      <c r="J68" s="12"/>
      <c r="K68" s="12"/>
      <c r="L68" s="12"/>
    </row>
    <row r="69" spans="3:12" ht="15" customHeight="1" x14ac:dyDescent="0.2">
      <c r="C69" s="167" t="s">
        <v>54</v>
      </c>
      <c r="D69" s="167"/>
      <c r="E69" s="167"/>
      <c r="F69" s="167"/>
      <c r="G69" s="167"/>
      <c r="H69" s="167"/>
      <c r="I69" s="167"/>
      <c r="J69" s="167"/>
      <c r="K69" s="167"/>
      <c r="L69" s="167"/>
    </row>
    <row r="70" spans="3:12" x14ac:dyDescent="0.2">
      <c r="C70" s="167"/>
      <c r="D70" s="167"/>
      <c r="E70" s="167"/>
      <c r="F70" s="167"/>
      <c r="G70" s="167"/>
      <c r="H70" s="167"/>
      <c r="I70" s="167"/>
      <c r="J70" s="167"/>
      <c r="K70" s="167"/>
      <c r="L70" s="167"/>
    </row>
    <row r="71" spans="3:12" x14ac:dyDescent="0.2">
      <c r="C71" s="167"/>
      <c r="D71" s="167"/>
      <c r="E71" s="167"/>
      <c r="F71" s="167"/>
      <c r="G71" s="167"/>
      <c r="H71" s="167"/>
      <c r="I71" s="167"/>
      <c r="J71" s="167"/>
      <c r="K71" s="167"/>
      <c r="L71" s="167"/>
    </row>
    <row r="72" spans="3:12" x14ac:dyDescent="0.2">
      <c r="C72" s="167"/>
      <c r="D72" s="167"/>
      <c r="E72" s="167"/>
      <c r="F72" s="167"/>
      <c r="G72" s="167"/>
      <c r="H72" s="167"/>
      <c r="I72" s="167"/>
      <c r="J72" s="167"/>
      <c r="K72" s="167"/>
      <c r="L72" s="167"/>
    </row>
    <row r="73" spans="3:12" x14ac:dyDescent="0.2">
      <c r="C73" s="167"/>
      <c r="D73" s="167"/>
      <c r="E73" s="167"/>
      <c r="F73" s="167"/>
      <c r="G73" s="167"/>
      <c r="H73" s="167"/>
      <c r="I73" s="167"/>
      <c r="J73" s="167"/>
      <c r="K73" s="167"/>
      <c r="L73" s="167"/>
    </row>
    <row r="74" spans="3:12" x14ac:dyDescent="0.2">
      <c r="C74" s="167"/>
      <c r="D74" s="167"/>
      <c r="E74" s="167"/>
      <c r="F74" s="167"/>
      <c r="G74" s="167"/>
      <c r="H74" s="167"/>
      <c r="I74" s="167"/>
      <c r="J74" s="167"/>
      <c r="K74" s="167"/>
      <c r="L74" s="167"/>
    </row>
    <row r="75" spans="3:12" x14ac:dyDescent="0.2">
      <c r="C75" s="167"/>
      <c r="D75" s="167"/>
      <c r="E75" s="167"/>
      <c r="F75" s="167"/>
      <c r="G75" s="167"/>
      <c r="H75" s="167"/>
      <c r="I75" s="167"/>
      <c r="J75" s="167"/>
      <c r="K75" s="167"/>
      <c r="L75" s="167"/>
    </row>
    <row r="76" spans="3:12" x14ac:dyDescent="0.2">
      <c r="C76" s="167"/>
      <c r="D76" s="167"/>
      <c r="E76" s="167"/>
      <c r="F76" s="167"/>
      <c r="G76" s="167"/>
      <c r="H76" s="167"/>
      <c r="I76" s="167"/>
      <c r="J76" s="167"/>
      <c r="K76" s="167"/>
      <c r="L76" s="167"/>
    </row>
    <row r="77" spans="3:12" x14ac:dyDescent="0.2">
      <c r="C77" s="167"/>
      <c r="D77" s="167"/>
      <c r="E77" s="167"/>
      <c r="F77" s="167"/>
      <c r="G77" s="167"/>
      <c r="H77" s="167"/>
      <c r="I77" s="167"/>
      <c r="J77" s="167"/>
      <c r="K77" s="167"/>
      <c r="L77" s="167"/>
    </row>
    <row r="78" spans="3:12" x14ac:dyDescent="0.2">
      <c r="C78" s="167"/>
      <c r="D78" s="167"/>
      <c r="E78" s="167"/>
      <c r="F78" s="167"/>
      <c r="G78" s="167"/>
      <c r="H78" s="167"/>
      <c r="I78" s="167"/>
      <c r="J78" s="167"/>
      <c r="K78" s="167"/>
      <c r="L78" s="167"/>
    </row>
    <row r="79" spans="3:12" x14ac:dyDescent="0.2">
      <c r="C79" s="167"/>
      <c r="D79" s="167"/>
      <c r="E79" s="167"/>
      <c r="F79" s="167"/>
      <c r="G79" s="167"/>
      <c r="H79" s="167"/>
      <c r="I79" s="167"/>
      <c r="J79" s="167"/>
      <c r="K79" s="167"/>
      <c r="L79" s="167"/>
    </row>
    <row r="80" spans="3:12" x14ac:dyDescent="0.2">
      <c r="C80" s="167"/>
      <c r="D80" s="167"/>
      <c r="E80" s="167"/>
      <c r="F80" s="167"/>
      <c r="G80" s="167"/>
      <c r="H80" s="167"/>
      <c r="I80" s="167"/>
      <c r="J80" s="167"/>
      <c r="K80" s="167"/>
      <c r="L80" s="167"/>
    </row>
    <row r="81" spans="3:12" x14ac:dyDescent="0.2">
      <c r="C81" s="167"/>
      <c r="D81" s="167"/>
      <c r="E81" s="167"/>
      <c r="F81" s="167"/>
      <c r="G81" s="167"/>
      <c r="H81" s="167"/>
      <c r="I81" s="167"/>
      <c r="J81" s="167"/>
      <c r="K81" s="167"/>
      <c r="L81" s="167"/>
    </row>
    <row r="82" spans="3:12" x14ac:dyDescent="0.2">
      <c r="C82" s="167"/>
      <c r="D82" s="167"/>
      <c r="E82" s="167"/>
      <c r="F82" s="167"/>
      <c r="G82" s="167"/>
      <c r="H82" s="167"/>
      <c r="I82" s="167"/>
      <c r="J82" s="167"/>
      <c r="K82" s="167"/>
      <c r="L82" s="167"/>
    </row>
    <row r="83" spans="3:12" x14ac:dyDescent="0.2">
      <c r="C83" s="167"/>
      <c r="D83" s="167"/>
      <c r="E83" s="167"/>
      <c r="F83" s="167"/>
      <c r="G83" s="167"/>
      <c r="H83" s="167"/>
      <c r="I83" s="167"/>
      <c r="J83" s="167"/>
      <c r="K83" s="167"/>
      <c r="L83" s="167"/>
    </row>
    <row r="84" spans="3:12" x14ac:dyDescent="0.2">
      <c r="C84" s="167"/>
      <c r="D84" s="167"/>
      <c r="E84" s="167"/>
      <c r="F84" s="167"/>
      <c r="G84" s="167"/>
      <c r="H84" s="167"/>
      <c r="I84" s="167"/>
      <c r="J84" s="167"/>
      <c r="K84" s="167"/>
      <c r="L84" s="167"/>
    </row>
    <row r="85" spans="3:12" x14ac:dyDescent="0.2">
      <c r="C85" s="167"/>
      <c r="D85" s="167"/>
      <c r="E85" s="167"/>
      <c r="F85" s="167"/>
      <c r="G85" s="167"/>
      <c r="H85" s="167"/>
      <c r="I85" s="167"/>
      <c r="J85" s="167"/>
      <c r="K85" s="167"/>
      <c r="L85" s="167"/>
    </row>
    <row r="86" spans="3:12" x14ac:dyDescent="0.2">
      <c r="C86" s="167"/>
      <c r="D86" s="167"/>
      <c r="E86" s="167"/>
      <c r="F86" s="167"/>
      <c r="G86" s="167"/>
      <c r="H86" s="167"/>
      <c r="I86" s="167"/>
      <c r="J86" s="167"/>
      <c r="K86" s="167"/>
      <c r="L86" s="167"/>
    </row>
    <row r="87" spans="3:12" x14ac:dyDescent="0.2">
      <c r="C87" s="167"/>
      <c r="D87" s="167"/>
      <c r="E87" s="167"/>
      <c r="F87" s="167"/>
      <c r="G87" s="167"/>
      <c r="H87" s="167"/>
      <c r="I87" s="167"/>
      <c r="J87" s="167"/>
      <c r="K87" s="167"/>
      <c r="L87" s="167"/>
    </row>
    <row r="88" spans="3:12" x14ac:dyDescent="0.2">
      <c r="C88" s="167"/>
      <c r="D88" s="167"/>
      <c r="E88" s="167"/>
      <c r="F88" s="167"/>
      <c r="G88" s="167"/>
      <c r="H88" s="167"/>
      <c r="I88" s="167"/>
      <c r="J88" s="167"/>
      <c r="K88" s="167"/>
      <c r="L88" s="167"/>
    </row>
    <row r="89" spans="3:12" x14ac:dyDescent="0.2">
      <c r="C89" s="167"/>
      <c r="D89" s="167"/>
      <c r="E89" s="167"/>
      <c r="F89" s="167"/>
      <c r="G89" s="167"/>
      <c r="H89" s="167"/>
      <c r="I89" s="167"/>
      <c r="J89" s="167"/>
      <c r="K89" s="167"/>
      <c r="L89" s="167"/>
    </row>
    <row r="90" spans="3:12" x14ac:dyDescent="0.2">
      <c r="C90" s="167"/>
      <c r="D90" s="167"/>
      <c r="E90" s="167"/>
      <c r="F90" s="167"/>
      <c r="G90" s="167"/>
      <c r="H90" s="167"/>
      <c r="I90" s="167"/>
      <c r="J90" s="167"/>
      <c r="K90" s="167"/>
      <c r="L90" s="167"/>
    </row>
    <row r="91" spans="3:12" x14ac:dyDescent="0.2">
      <c r="C91" s="167"/>
      <c r="D91" s="167"/>
      <c r="E91" s="167"/>
      <c r="F91" s="167"/>
      <c r="G91" s="167"/>
      <c r="H91" s="167"/>
      <c r="I91" s="167"/>
      <c r="J91" s="167"/>
      <c r="K91" s="167"/>
      <c r="L91" s="167"/>
    </row>
    <row r="92" spans="3:12" x14ac:dyDescent="0.2">
      <c r="C92" s="167"/>
      <c r="D92" s="167"/>
      <c r="E92" s="167"/>
      <c r="F92" s="167"/>
      <c r="G92" s="167"/>
      <c r="H92" s="167"/>
      <c r="I92" s="167"/>
      <c r="J92" s="167"/>
      <c r="K92" s="167"/>
      <c r="L92" s="167"/>
    </row>
    <row r="93" spans="3:12" x14ac:dyDescent="0.2">
      <c r="C93" s="167"/>
      <c r="D93" s="167"/>
      <c r="E93" s="167"/>
      <c r="F93" s="167"/>
      <c r="G93" s="167"/>
      <c r="H93" s="167"/>
      <c r="I93" s="167"/>
      <c r="J93" s="167"/>
      <c r="K93" s="167"/>
      <c r="L93" s="167"/>
    </row>
    <row r="94" spans="3:12" x14ac:dyDescent="0.2">
      <c r="C94" s="167"/>
      <c r="D94" s="167"/>
      <c r="E94" s="167"/>
      <c r="F94" s="167"/>
      <c r="G94" s="167"/>
      <c r="H94" s="167"/>
      <c r="I94" s="167"/>
      <c r="J94" s="167"/>
      <c r="K94" s="167"/>
      <c r="L94" s="167"/>
    </row>
  </sheetData>
  <mergeCells count="49">
    <mergeCell ref="M43:N43"/>
    <mergeCell ref="B31:H31"/>
    <mergeCell ref="M31:P31"/>
    <mergeCell ref="M33:P33"/>
    <mergeCell ref="M34:P34"/>
    <mergeCell ref="Q44:Q50"/>
    <mergeCell ref="M45:N45"/>
    <mergeCell ref="M46:P46"/>
    <mergeCell ref="M47:P47"/>
    <mergeCell ref="M48:P48"/>
    <mergeCell ref="M49:P49"/>
    <mergeCell ref="M50:P50"/>
    <mergeCell ref="M40:N40"/>
    <mergeCell ref="M42:N42"/>
    <mergeCell ref="B27:H27"/>
    <mergeCell ref="M27:N27"/>
    <mergeCell ref="B28:H28"/>
    <mergeCell ref="M28:N28"/>
    <mergeCell ref="B29:H29"/>
    <mergeCell ref="M29:P29"/>
    <mergeCell ref="M35:P35"/>
    <mergeCell ref="M36:N36"/>
    <mergeCell ref="M37:N37"/>
    <mergeCell ref="M38:N38"/>
    <mergeCell ref="M39:N39"/>
    <mergeCell ref="B30:H30"/>
    <mergeCell ref="M30:P30"/>
    <mergeCell ref="M12:P12"/>
    <mergeCell ref="M21:N21"/>
    <mergeCell ref="B24:C24"/>
    <mergeCell ref="B25:C25"/>
    <mergeCell ref="B26:H26"/>
    <mergeCell ref="M14:N14"/>
    <mergeCell ref="A1:E3"/>
    <mergeCell ref="C69:L94"/>
    <mergeCell ref="C63:G63"/>
    <mergeCell ref="C64:G64"/>
    <mergeCell ref="C65:G65"/>
    <mergeCell ref="C66:G66"/>
    <mergeCell ref="H63:J63"/>
    <mergeCell ref="H64:J64"/>
    <mergeCell ref="H65:J65"/>
    <mergeCell ref="H66:J66"/>
    <mergeCell ref="B12:B13"/>
    <mergeCell ref="C12:C13"/>
    <mergeCell ref="D12:H12"/>
    <mergeCell ref="I12:J13"/>
    <mergeCell ref="F1:T3"/>
    <mergeCell ref="M44:N44"/>
  </mergeCells>
  <pageMargins left="0.23622047244094491" right="0.23622047244094491" top="0.74803149606299213" bottom="0.74803149606299213" header="0.31496062992125984" footer="0.31496062992125984"/>
  <pageSetup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RT03-F25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SIC</dc:creator>
  <cp:lastModifiedBy>Maria del Carmen Diaz Fonseca</cp:lastModifiedBy>
  <cp:lastPrinted>2016-09-21T13:41:28Z</cp:lastPrinted>
  <dcterms:created xsi:type="dcterms:W3CDTF">2016-08-25T01:43:04Z</dcterms:created>
  <dcterms:modified xsi:type="dcterms:W3CDTF">2016-09-21T21:04:12Z</dcterms:modified>
</cp:coreProperties>
</file>